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mmatus\Desktop\"/>
    </mc:Choice>
  </mc:AlternateContent>
  <xr:revisionPtr revIDLastSave="0" documentId="13_ncr:1_{99018B9B-0D35-4DBC-B447-153109702A5E}" xr6:coauthVersionLast="41" xr6:coauthVersionMax="45" xr10:uidLastSave="{00000000-0000-0000-0000-000000000000}"/>
  <bookViews>
    <workbookView xWindow="-120" yWindow="-120" windowWidth="20730" windowHeight="11160" xr2:uid="{00000000-000D-0000-FFFF-FFFF00000000}"/>
  </bookViews>
  <sheets>
    <sheet name="Audit Supp" sheetId="1" r:id="rId1"/>
  </sheets>
  <externalReferences>
    <externalReference r:id="rId2"/>
  </externalReferences>
  <definedNames>
    <definedName name="_xlnm.Print_Area" localSheetId="0">'Audit Supp'!$A$1:$Q$187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09" i="1" l="1"/>
  <c r="P110" i="1"/>
  <c r="P111" i="1"/>
  <c r="P112" i="1"/>
  <c r="P87" i="1"/>
  <c r="O85" i="1" l="1"/>
  <c r="O86" i="1"/>
  <c r="O21" i="1" l="1"/>
  <c r="P22" i="1" l="1"/>
  <c r="P47" i="1" l="1"/>
  <c r="P46" i="1"/>
  <c r="N48" i="1"/>
  <c r="O17" i="1" l="1"/>
  <c r="O67" i="1" l="1"/>
  <c r="O66" i="1"/>
  <c r="O65" i="1"/>
  <c r="O64" i="1"/>
  <c r="O63" i="1"/>
  <c r="O62" i="1"/>
  <c r="O61" i="1"/>
  <c r="O60" i="1"/>
  <c r="O59" i="1"/>
  <c r="O58" i="1"/>
  <c r="O57" i="1"/>
  <c r="O54" i="1"/>
  <c r="O56" i="1"/>
  <c r="O55" i="1"/>
  <c r="O70" i="1"/>
  <c r="O71" i="1"/>
  <c r="O72" i="1"/>
  <c r="O73" i="1"/>
  <c r="O74" i="1"/>
  <c r="O79" i="1"/>
  <c r="O80" i="1"/>
  <c r="O81" i="1"/>
  <c r="O82" i="1"/>
  <c r="O83" i="1"/>
  <c r="O84" i="1"/>
  <c r="O87" i="1"/>
  <c r="O88" i="1"/>
  <c r="O89" i="1"/>
  <c r="O92" i="1"/>
  <c r="O93" i="1"/>
  <c r="O94" i="1"/>
  <c r="O95" i="1"/>
  <c r="O96" i="1"/>
  <c r="O97" i="1"/>
  <c r="O98" i="1"/>
  <c r="O115" i="1"/>
  <c r="P54" i="1"/>
  <c r="P55" i="1"/>
  <c r="P56" i="1"/>
  <c r="P57" i="1"/>
  <c r="P58" i="1"/>
  <c r="P59" i="1"/>
  <c r="P60" i="1"/>
  <c r="P61" i="1"/>
  <c r="P62" i="1"/>
  <c r="P63" i="1"/>
  <c r="P64" i="1"/>
  <c r="P65" i="1"/>
  <c r="P66" i="1"/>
  <c r="P67" i="1"/>
  <c r="P70" i="1"/>
  <c r="P71" i="1"/>
  <c r="P72" i="1"/>
  <c r="P73" i="1"/>
  <c r="P74" i="1"/>
  <c r="P79" i="1"/>
  <c r="P80" i="1"/>
  <c r="P81" i="1"/>
  <c r="P82" i="1"/>
  <c r="P83" i="1"/>
  <c r="P84" i="1"/>
  <c r="P85" i="1"/>
  <c r="P88" i="1"/>
  <c r="P89" i="1"/>
  <c r="P92" i="1"/>
  <c r="P93" i="1"/>
  <c r="P94" i="1"/>
  <c r="P95" i="1"/>
  <c r="P96" i="1"/>
  <c r="P97" i="1"/>
  <c r="P115" i="1"/>
  <c r="P98" i="1"/>
  <c r="B5" i="1" l="1"/>
  <c r="F9" i="1"/>
  <c r="F11" i="1" s="1"/>
  <c r="P18" i="1"/>
  <c r="P23" i="1" s="1"/>
  <c r="O19" i="1"/>
  <c r="O20" i="1"/>
  <c r="N23" i="1"/>
  <c r="P25" i="1"/>
  <c r="P30" i="1" s="1"/>
  <c r="O26" i="1"/>
  <c r="O27" i="1"/>
  <c r="O28" i="1"/>
  <c r="O29" i="1"/>
  <c r="N30" i="1"/>
  <c r="O33" i="1"/>
  <c r="O34" i="1"/>
  <c r="O35" i="1"/>
  <c r="O36" i="1"/>
  <c r="N37" i="1"/>
  <c r="P37" i="1"/>
  <c r="O38" i="1"/>
  <c r="O39" i="1"/>
  <c r="O40" i="1"/>
  <c r="O41" i="1"/>
  <c r="N42" i="1"/>
  <c r="P42" i="1"/>
  <c r="N68" i="1"/>
  <c r="N75" i="1"/>
  <c r="P75" i="1"/>
  <c r="N90" i="1"/>
  <c r="O90" i="1"/>
  <c r="N99" i="1"/>
  <c r="P99" i="1"/>
  <c r="O101" i="1"/>
  <c r="O102" i="1"/>
  <c r="O103" i="1"/>
  <c r="O104" i="1"/>
  <c r="O105" i="1"/>
  <c r="O106" i="1"/>
  <c r="O107" i="1"/>
  <c r="N108" i="1"/>
  <c r="P108" i="1"/>
  <c r="O109" i="1"/>
  <c r="O110" i="1"/>
  <c r="O111" i="1"/>
  <c r="O112" i="1"/>
  <c r="N113" i="1"/>
  <c r="P113" i="1"/>
  <c r="M133" i="1"/>
  <c r="P86" i="1" l="1"/>
  <c r="P90" i="1" s="1"/>
  <c r="O53" i="1"/>
  <c r="O68" i="1" s="1"/>
  <c r="P53" i="1"/>
  <c r="P68" i="1" s="1"/>
  <c r="O113" i="1"/>
  <c r="N117" i="1"/>
  <c r="O42" i="1"/>
  <c r="O30" i="1"/>
  <c r="O45" i="1"/>
  <c r="O44" i="1"/>
  <c r="P45" i="1"/>
  <c r="O116" i="1"/>
  <c r="O46" i="1"/>
  <c r="P44" i="1"/>
  <c r="P116" i="1"/>
  <c r="O108" i="1"/>
  <c r="O23" i="1"/>
  <c r="O37" i="1"/>
  <c r="P31" i="1"/>
  <c r="N31" i="1"/>
  <c r="N50" i="1" s="1"/>
  <c r="O99" i="1"/>
  <c r="O75" i="1"/>
  <c r="P48" i="1" l="1"/>
  <c r="P50" i="1" s="1"/>
  <c r="O31" i="1"/>
  <c r="O48" i="1"/>
  <c r="O50" i="1" s="1"/>
  <c r="O117" i="1"/>
  <c r="N119" i="1"/>
  <c r="P117" i="1"/>
  <c r="P119" i="1" l="1"/>
  <c r="M134" i="1" s="1"/>
  <c r="O119" i="1"/>
</calcChain>
</file>

<file path=xl/sharedStrings.xml><?xml version="1.0" encoding="utf-8"?>
<sst xmlns="http://schemas.openxmlformats.org/spreadsheetml/2006/main" count="189" uniqueCount="177">
  <si>
    <t>or (Overfunded)</t>
  </si>
  <si>
    <t>The amount represents the difference in the amount of the COSR that was received and used in the audit year</t>
  </si>
  <si>
    <t>Variance - Underfunded</t>
  </si>
  <si>
    <t>Annual Fee is located on the CalHFA MHSA Regulatory Agreement, Exhibit “D” Part B</t>
  </si>
  <si>
    <r>
      <t>Deferred Developer Fee</t>
    </r>
    <r>
      <rPr>
        <sz val="24"/>
        <rFont val="Arial"/>
        <family val="2"/>
      </rPr>
      <t>:</t>
    </r>
  </si>
  <si>
    <t>Reserve:</t>
  </si>
  <si>
    <t xml:space="preserve">Annual Fee is located on the CalHFA MHSA Regulatory Agreement, Exhibit “C” </t>
  </si>
  <si>
    <t>Operating Expense</t>
  </si>
  <si>
    <t>Fees:</t>
  </si>
  <si>
    <t>Annual Fee is located on the CalHFA MHSA Regulatory Agreement, Exhibit “D” Part “B”</t>
  </si>
  <si>
    <t>Annual Bond Issuance</t>
  </si>
  <si>
    <t>Management Fee (PAMF):</t>
  </si>
  <si>
    <t xml:space="preserve">Annual Fee is located on the CalHFA MHSA Regulatory Agreement, Exhibit “D” Part “B”, also located in the MHSA Capitalized Operating Subsidy Reserve Agreement (COSR) </t>
  </si>
  <si>
    <t xml:space="preserve">Partnership Asset </t>
  </si>
  <si>
    <t>HCD MHP Service Fee:</t>
  </si>
  <si>
    <r>
      <t>Services Costs</t>
    </r>
    <r>
      <rPr>
        <sz val="24"/>
        <rFont val="Arial"/>
        <family val="2"/>
      </rPr>
      <t>:</t>
    </r>
  </si>
  <si>
    <t xml:space="preserve">Onsite Supportive </t>
  </si>
  <si>
    <t>Servicing Fee:</t>
  </si>
  <si>
    <t xml:space="preserve">Annual Fee is located on the CalHFA MHSA Regulatory Agreement, Exhibit "D" Part “A” </t>
  </si>
  <si>
    <t xml:space="preserve">MHSA Perm Loan </t>
  </si>
  <si>
    <t>Annual Fee is located on the CalHFA MHSA Regulatory Agreement Exhibit “C”</t>
  </si>
  <si>
    <r>
      <t>Replacement Reserve</t>
    </r>
    <r>
      <rPr>
        <sz val="24"/>
        <rFont val="Arial"/>
        <family val="2"/>
      </rPr>
      <t>:</t>
    </r>
  </si>
  <si>
    <t xml:space="preserve">Input the COSR payment received and recorded for the current audited year </t>
  </si>
  <si>
    <t>COSR Payment:</t>
  </si>
  <si>
    <t>Administrative Expense:</t>
  </si>
  <si>
    <t xml:space="preserve">Input the salary, payroll costs, benefits, etc. for the Service Coordinator at the project (account #6390) </t>
  </si>
  <si>
    <t>Miscellaneous</t>
  </si>
  <si>
    <t>There are separate columns for 1) Non-MHSA Units &amp; Non-COSR MHSA Units and 2) COSR MHSA Units.   Each of these columns is formulated to calculate the percentage amount from the total units of the project.</t>
  </si>
  <si>
    <t>All highlighted income and expense accounts must be filled in by the Auditor/Owner/Agent/Management Company.</t>
  </si>
  <si>
    <t>The MHSA Supplemental Form must be completed and included in all Audited Financial Statements.  If an Audited Financial Statement is not required (25 or fewer units), the MHSA Supplemental Form must be submitted each year with a copy of the Financial Statement for the fiscal year end.</t>
  </si>
  <si>
    <r>
      <rPr>
        <sz val="18"/>
        <rFont val="Arial"/>
        <family val="2"/>
      </rPr>
      <t>(In preparing the audit, a copy of the CalHFA/MHSA Regulatory Agreement will be helpful</t>
    </r>
    <r>
      <rPr>
        <sz val="24"/>
        <rFont val="Arial"/>
        <family val="2"/>
      </rPr>
      <t>)</t>
    </r>
  </si>
  <si>
    <t>Instructions</t>
  </si>
  <si>
    <t>MHSA Supplemental Form (Audited Financial Statement)</t>
  </si>
  <si>
    <t>California Housing Finance Agency (CalHFA)</t>
  </si>
  <si>
    <t>Variance - Underfunded or (Overfunded)</t>
  </si>
  <si>
    <t>Total MHSA Optional Expense</t>
  </si>
  <si>
    <t xml:space="preserve">Portion of Deferred Developer Fee </t>
  </si>
  <si>
    <t xml:space="preserve">Operating Expense Reserve </t>
  </si>
  <si>
    <t>Annual Bond Issuance Fees</t>
  </si>
  <si>
    <t>Partnership Asset Management Fees</t>
  </si>
  <si>
    <t xml:space="preserve">HCD MHP Service Fee </t>
  </si>
  <si>
    <t>On-site Supportive Service Costs</t>
  </si>
  <si>
    <t>Optional Expenses paid from available COSR</t>
  </si>
  <si>
    <t>Comments or Variance                                                                                                             Explanation</t>
  </si>
  <si>
    <t>COSR</t>
  </si>
  <si>
    <t>Account Description</t>
  </si>
  <si>
    <t>Net Revenue or (Deficit)</t>
  </si>
  <si>
    <t>Total Cost of Operations</t>
  </si>
  <si>
    <t>6000T</t>
  </si>
  <si>
    <t xml:space="preserve">MHSA Perm Loan Service Fee </t>
  </si>
  <si>
    <t>Replacement Reserve</t>
  </si>
  <si>
    <t>Total Elderly Care Expense</t>
  </si>
  <si>
    <t>Other Service Expenses</t>
  </si>
  <si>
    <t>Rehabilitation Salaries</t>
  </si>
  <si>
    <t>Recreation and Rehabilitation</t>
  </si>
  <si>
    <t>Food</t>
  </si>
  <si>
    <t>Total Financial Expenses</t>
  </si>
  <si>
    <t>6800T</t>
  </si>
  <si>
    <t xml:space="preserve">Portion of Non COSR Deferred Developer Fee </t>
  </si>
  <si>
    <t>6890-50</t>
  </si>
  <si>
    <t>Portion of Non COSR Partnership Asset Management Fees</t>
  </si>
  <si>
    <t>Miscellaneous Financial Expenses</t>
  </si>
  <si>
    <t>Mortgage Insurance Premium/ Service Charge</t>
  </si>
  <si>
    <t>Interest on Notes Payable (Short Term)</t>
  </si>
  <si>
    <t>Interest on Notes Payable (Long Term)</t>
  </si>
  <si>
    <t xml:space="preserve">1st Mortgage (P&amp;I) Debt Service </t>
  </si>
  <si>
    <t>Financial Expenses</t>
  </si>
  <si>
    <t>Total Taxes &amp; Insurance</t>
  </si>
  <si>
    <t>6700T</t>
  </si>
  <si>
    <t>Miscellaneous Taxes, Licenses, Permits &amp; Insurance</t>
  </si>
  <si>
    <t>Health Insurance &amp; Other Benefits</t>
  </si>
  <si>
    <t>Workmen's Compensation</t>
  </si>
  <si>
    <t>Fidelity Bond Insurance</t>
  </si>
  <si>
    <t>Property &amp; Liability Insurance (Hazard)</t>
  </si>
  <si>
    <t>Payroll Taxes (Project's share)</t>
  </si>
  <si>
    <t>Real Estate Taxes</t>
  </si>
  <si>
    <t>Taxes &amp; Insurance</t>
  </si>
  <si>
    <t xml:space="preserve">Total Operating &amp; Maintenance </t>
  </si>
  <si>
    <t>6500T</t>
  </si>
  <si>
    <t>Miscellaneous Operating &amp; Maintenance Expenses</t>
  </si>
  <si>
    <t>Vehicle &amp; Maintenance Equip. Operation &amp; Repairs</t>
  </si>
  <si>
    <t>Snow Removal</t>
  </si>
  <si>
    <t>Heating/Cooling Repairs &amp; Maintenance</t>
  </si>
  <si>
    <t>Security Rent Free Unit</t>
  </si>
  <si>
    <t>Security Payroll/ Contracts</t>
  </si>
  <si>
    <t>Garbage &amp; Trash Removal</t>
  </si>
  <si>
    <t>Operating &amp; Maintenance Rent Free Unit</t>
  </si>
  <si>
    <t>Contracts</t>
  </si>
  <si>
    <t>Supplies</t>
  </si>
  <si>
    <t>Payroll</t>
  </si>
  <si>
    <t>Operating &amp; Maintenance Expenses</t>
  </si>
  <si>
    <t>Comments or Variance                                                                                         Explanation</t>
  </si>
  <si>
    <t>COSR MHSA    Units</t>
  </si>
  <si>
    <t>Non-MHSA Units &amp; Non-COSR MHSA Units</t>
  </si>
  <si>
    <t>Actuals</t>
  </si>
  <si>
    <t>Acct #</t>
  </si>
  <si>
    <t>Total Utilities Expense</t>
  </si>
  <si>
    <t>6400T</t>
  </si>
  <si>
    <t>Sewer</t>
  </si>
  <si>
    <t>Gas</t>
  </si>
  <si>
    <t>Water</t>
  </si>
  <si>
    <t>Electricity</t>
  </si>
  <si>
    <t>Fuel Oil/ Coal</t>
  </si>
  <si>
    <t>Utilities</t>
  </si>
  <si>
    <t>Total Administrative Expenses</t>
  </si>
  <si>
    <t>6263T</t>
  </si>
  <si>
    <t>Miscellaneous Administrative Expenses</t>
  </si>
  <si>
    <t>Bad Debts</t>
  </si>
  <si>
    <t>Bookkeeping Fees/Accounting Services</t>
  </si>
  <si>
    <t>Audit Expense</t>
  </si>
  <si>
    <t>Legal Expense - Project</t>
  </si>
  <si>
    <t>Administrative Rent Free Unit</t>
  </si>
  <si>
    <t>Manager or Superintendent Salaries</t>
  </si>
  <si>
    <t>Management Fee</t>
  </si>
  <si>
    <t>Office or Model Apartment Rent</t>
  </si>
  <si>
    <t>Office Expenses</t>
  </si>
  <si>
    <t>Office Salaries</t>
  </si>
  <si>
    <t>Other Renting Expenses</t>
  </si>
  <si>
    <t>Advertising &amp; Marketing</t>
  </si>
  <si>
    <t>Management Consultants</t>
  </si>
  <si>
    <t>Conventions &amp; Meetings</t>
  </si>
  <si>
    <t>Administrative Expenses</t>
  </si>
  <si>
    <t>EXPENSES</t>
  </si>
  <si>
    <t>Total Revenue</t>
  </si>
  <si>
    <t>5000T</t>
  </si>
  <si>
    <t>Total Other Revenue</t>
  </si>
  <si>
    <t>5900T</t>
  </si>
  <si>
    <t>Miscellaneous Revenue</t>
  </si>
  <si>
    <t>Tenant Charges</t>
  </si>
  <si>
    <t>Laundry &amp; Vending Revenue</t>
  </si>
  <si>
    <t xml:space="preserve"> </t>
  </si>
  <si>
    <t>Other Revenue</t>
  </si>
  <si>
    <t>Total Financial Revenue</t>
  </si>
  <si>
    <t>5400T</t>
  </si>
  <si>
    <t>Revenue from Investments- Miscellaneous Interest</t>
  </si>
  <si>
    <t>Revenue from Investments- Replacement Reserves Interest</t>
  </si>
  <si>
    <t>Revenue from Investments- Residual Receipts Interest</t>
  </si>
  <si>
    <t>Financial Revenue- Project Operations Interest</t>
  </si>
  <si>
    <t>Total Elderly Care Revenue</t>
  </si>
  <si>
    <t>Other Service Revenue</t>
  </si>
  <si>
    <t>Rehabilitation</t>
  </si>
  <si>
    <t>Recreation (Activities) and Rehabilitation</t>
  </si>
  <si>
    <t>Financial Revenue</t>
  </si>
  <si>
    <t xml:space="preserve">Net Rental Revenue </t>
  </si>
  <si>
    <t>5152N</t>
  </si>
  <si>
    <t>Total Vacancies</t>
  </si>
  <si>
    <t>5200T</t>
  </si>
  <si>
    <t>Garage &amp; Parking Spaces</t>
  </si>
  <si>
    <t>Rental Concessions</t>
  </si>
  <si>
    <r>
      <t xml:space="preserve">Apartments- </t>
    </r>
    <r>
      <rPr>
        <b/>
        <sz val="16"/>
        <rFont val="Arial"/>
        <family val="2"/>
      </rPr>
      <t>Non MHSA Unit</t>
    </r>
  </si>
  <si>
    <r>
      <t xml:space="preserve">Apartments- </t>
    </r>
    <r>
      <rPr>
        <b/>
        <sz val="16"/>
        <rFont val="Arial"/>
        <family val="2"/>
      </rPr>
      <t>MHSA Unit</t>
    </r>
  </si>
  <si>
    <t>Vacancies</t>
  </si>
  <si>
    <t xml:space="preserve">Total Rent Revenue </t>
  </si>
  <si>
    <t>5100T</t>
  </si>
  <si>
    <t>Rent Revenue- Garage &amp; Parking</t>
  </si>
  <si>
    <t>Rent Revenue- Stores &amp; Commercial</t>
  </si>
  <si>
    <t>Rent</t>
  </si>
  <si>
    <t>REVENUE</t>
  </si>
  <si>
    <t>COSR    MHSA Units</t>
  </si>
  <si>
    <t xml:space="preserve">      Per Unit Avg:</t>
  </si>
  <si>
    <t>Total COSR MHSA Units:</t>
  </si>
  <si>
    <t xml:space="preserve">       Total Units:</t>
  </si>
  <si>
    <t>Total # Non-MHSA Units:</t>
  </si>
  <si>
    <t>Total # Non-COSR MHSA Units:</t>
  </si>
  <si>
    <t>Fiscal Year End (FYE)</t>
  </si>
  <si>
    <t>CalHFA#:</t>
  </si>
  <si>
    <t xml:space="preserve">AUDIT YEAR: </t>
  </si>
  <si>
    <t>PROJECT:</t>
  </si>
  <si>
    <t>CALIFORNIA HOUSING FINANCE AGENCY</t>
  </si>
  <si>
    <t>COSR Payment</t>
  </si>
  <si>
    <r>
      <rPr>
        <b/>
        <sz val="16"/>
        <rFont val="Arial"/>
        <family val="2"/>
      </rPr>
      <t>MHSA COSR Units</t>
    </r>
    <r>
      <rPr>
        <sz val="16"/>
        <rFont val="Arial"/>
        <family val="2"/>
      </rPr>
      <t xml:space="preserve"> - Tenant Payment</t>
    </r>
  </si>
  <si>
    <r>
      <t xml:space="preserve">Total Other Units - </t>
    </r>
    <r>
      <rPr>
        <b/>
        <sz val="16"/>
        <rFont val="Arial"/>
        <family val="2"/>
      </rPr>
      <t>Non COSR MHSA</t>
    </r>
  </si>
  <si>
    <t>5180-010</t>
  </si>
  <si>
    <t>5180-020</t>
  </si>
  <si>
    <r>
      <t xml:space="preserve">Non MHSA COSR Units - </t>
    </r>
    <r>
      <rPr>
        <sz val="16"/>
        <rFont val="Arial"/>
        <family val="2"/>
      </rPr>
      <t>Tenant</t>
    </r>
    <r>
      <rPr>
        <b/>
        <sz val="16"/>
        <rFont val="Arial"/>
        <family val="2"/>
      </rPr>
      <t xml:space="preserve"> </t>
    </r>
    <r>
      <rPr>
        <sz val="16"/>
        <rFont val="Arial"/>
        <family val="2"/>
      </rPr>
      <t xml:space="preserve">Rental Subsidy </t>
    </r>
  </si>
  <si>
    <r>
      <rPr>
        <b/>
        <sz val="16"/>
        <rFont val="Arial"/>
        <family val="2"/>
      </rPr>
      <t>MHSA COSR Units</t>
    </r>
    <r>
      <rPr>
        <sz val="16"/>
        <rFont val="Arial"/>
        <family val="2"/>
      </rPr>
      <t xml:space="preserve"> - Tenant Rental Subsidy</t>
    </r>
  </si>
  <si>
    <t xml:space="preserve"> (Effective 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</si>
</sst>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3" formatCode="_(* #,##0.00_);_(* \(#,##0.00\);_(* &quot;-&quot;??_);_(@_)"/>
    <numFmt numFmtId="164" formatCode="&quot;$&quot;#,##0"/>
    <numFmt numFmtId="165" formatCode="mm/dd"/>
  </numFmts>
  <fonts count="29">
    <font>
      <sz val="10"/>
      <name val="Arial"/>
    </font>
    <font>
      <sz val="16"/>
      <name val="Arial"/>
      <family val="2"/>
    </font>
    <font>
      <sz val="24"/>
      <name val="Arial"/>
      <family val="2"/>
    </font>
    <font>
      <b/>
      <sz val="24"/>
      <name val="Arial"/>
      <family val="2"/>
    </font>
    <font>
      <sz val="18"/>
      <name val="Arial"/>
      <family val="2"/>
    </font>
    <font>
      <sz val="11"/>
      <name val="Times New Roman"/>
      <family val="1"/>
    </font>
    <font>
      <b/>
      <sz val="16"/>
      <name val="Arial"/>
      <family val="2"/>
    </font>
    <font>
      <b/>
      <sz val="12"/>
      <name val="Arial"/>
      <family val="2"/>
    </font>
    <font>
      <sz val="12"/>
      <name val="Arial"/>
      <family val="2"/>
    </font>
    <font>
      <sz val="9"/>
      <name val="Geneva"/>
    </font>
    <font>
      <b/>
      <strike/>
      <sz val="16"/>
      <name val="Arial"/>
      <family val="2"/>
    </font>
    <font>
      <b/>
      <u/>
      <sz val="1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2">
    <fill>
      <patternFill patternType="none"/>
    </fill>
    <fill>
      <patternFill patternType="gray125"/>
    </fill>
    <fill>
      <patternFill patternType="solid">
        <fgColor rgb="FFFFFF99"/>
        <bgColor indexed="64"/>
      </patternFill>
    </fill>
    <fill>
      <patternFill patternType="solid">
        <fgColor indexed="9"/>
        <bgColor indexed="64"/>
      </patternFill>
    </fill>
    <fill>
      <patternFill patternType="solid">
        <fgColor indexed="9"/>
        <bgColor indexed="22"/>
      </patternFill>
    </fill>
    <fill>
      <patternFill patternType="solid">
        <fgColor rgb="FFFFFF99"/>
        <bgColor indexed="22"/>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62">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46">
    <xf numFmtId="0" fontId="0" fillId="0" borderId="0"/>
    <xf numFmtId="0" fontId="9"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5" fillId="20" borderId="53" applyNumberFormat="0" applyAlignment="0" applyProtection="0"/>
    <xf numFmtId="0" fontId="16" fillId="21" borderId="54"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10" borderId="0" applyNumberFormat="0" applyBorder="0" applyAlignment="0" applyProtection="0"/>
    <xf numFmtId="0" fontId="20" fillId="0" borderId="55" applyNumberFormat="0" applyFill="0" applyAlignment="0" applyProtection="0"/>
    <xf numFmtId="0" fontId="21" fillId="0" borderId="56" applyNumberFormat="0" applyFill="0" applyAlignment="0" applyProtection="0"/>
    <xf numFmtId="0" fontId="22" fillId="0" borderId="57" applyNumberFormat="0" applyFill="0" applyAlignment="0" applyProtection="0"/>
    <xf numFmtId="0" fontId="22" fillId="0" borderId="0" applyNumberFormat="0" applyFill="0" applyBorder="0" applyAlignment="0" applyProtection="0"/>
    <xf numFmtId="0" fontId="23" fillId="11" borderId="53" applyNumberFormat="0" applyAlignment="0" applyProtection="0"/>
    <xf numFmtId="0" fontId="24" fillId="0" borderId="58" applyNumberFormat="0" applyFill="0" applyAlignment="0" applyProtection="0"/>
    <xf numFmtId="0" fontId="25" fillId="11" borderId="0" applyNumberFormat="0" applyBorder="0" applyAlignment="0" applyProtection="0"/>
    <xf numFmtId="0" fontId="17" fillId="0" borderId="0"/>
    <xf numFmtId="0" fontId="9" fillId="8" borderId="59" applyNumberFormat="0" applyFont="0" applyAlignment="0" applyProtection="0"/>
    <xf numFmtId="0" fontId="26" fillId="20" borderId="60"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61" applyNumberFormat="0" applyFill="0" applyAlignment="0" applyProtection="0"/>
    <xf numFmtId="0" fontId="24" fillId="0" borderId="0" applyNumberFormat="0" applyFill="0" applyBorder="0" applyAlignment="0" applyProtection="0"/>
  </cellStyleXfs>
  <cellXfs count="193">
    <xf numFmtId="0" fontId="0" fillId="0" borderId="0" xfId="0"/>
    <xf numFmtId="0" fontId="1" fillId="0" borderId="0" xfId="0" applyFont="1" applyAlignment="1" applyProtection="1">
      <alignment vertical="center"/>
    </xf>
    <xf numFmtId="0" fontId="1"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Alignment="1">
      <alignment vertical="center" wrapText="1"/>
    </xf>
    <xf numFmtId="0" fontId="3" fillId="0" borderId="0" xfId="0" applyFont="1" applyAlignment="1">
      <alignment vertical="top"/>
    </xf>
    <xf numFmtId="0" fontId="2" fillId="0" borderId="0" xfId="0" applyFont="1" applyAlignment="1" applyProtection="1">
      <alignment horizontal="center" vertical="center"/>
    </xf>
    <xf numFmtId="0" fontId="2" fillId="0" borderId="0" xfId="0" applyFont="1" applyAlignment="1">
      <alignment horizontal="left" vertical="center" wrapText="1"/>
    </xf>
    <xf numFmtId="0" fontId="3" fillId="0" borderId="0" xfId="0" applyFont="1"/>
    <xf numFmtId="0" fontId="3" fillId="0" borderId="0" xfId="0" applyFont="1" applyAlignment="1">
      <alignment horizontal="left" vertical="center"/>
    </xf>
    <xf numFmtId="0" fontId="3" fillId="0" borderId="0" xfId="0" applyFont="1" applyAlignment="1">
      <alignment horizontal="left" vertical="top"/>
    </xf>
    <xf numFmtId="0" fontId="2" fillId="0" borderId="0" xfId="0" applyFont="1" applyAlignment="1" applyProtection="1">
      <alignment vertical="center" wrapText="1"/>
    </xf>
    <xf numFmtId="0" fontId="2" fillId="0" borderId="0" xfId="0" applyFont="1" applyAlignment="1">
      <alignment horizontal="left" vertical="center" indent="15"/>
    </xf>
    <xf numFmtId="0" fontId="2" fillId="0" borderId="0" xfId="0" applyFont="1" applyAlignment="1">
      <alignment wrapText="1"/>
    </xf>
    <xf numFmtId="0" fontId="4" fillId="0" borderId="0" xfId="0" applyFont="1" applyAlignment="1" applyProtection="1">
      <alignment vertical="center"/>
    </xf>
    <xf numFmtId="0" fontId="4" fillId="0" borderId="0" xfId="0" applyFont="1" applyAlignment="1" applyProtection="1">
      <alignment horizontal="center" vertical="center"/>
    </xf>
    <xf numFmtId="0" fontId="3" fillId="0" borderId="0" xfId="0" applyFont="1" applyAlignment="1">
      <alignment vertical="center"/>
    </xf>
    <xf numFmtId="0" fontId="5" fillId="0" borderId="0" xfId="0" applyFont="1"/>
    <xf numFmtId="0" fontId="6" fillId="0" borderId="0" xfId="0" applyFont="1" applyAlignment="1" applyProtection="1">
      <alignment vertical="center"/>
    </xf>
    <xf numFmtId="0" fontId="6" fillId="0" borderId="0" xfId="0" applyFont="1" applyBorder="1" applyAlignment="1" applyProtection="1">
      <alignment horizontal="center" vertical="center"/>
    </xf>
    <xf numFmtId="164"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7" fillId="0" borderId="19" xfId="0" applyFont="1" applyBorder="1" applyAlignment="1" applyProtection="1">
      <alignment horizontal="center" vertical="center"/>
    </xf>
    <xf numFmtId="164" fontId="6" fillId="0" borderId="20" xfId="0" applyNumberFormat="1" applyFont="1" applyFill="1" applyBorder="1" applyAlignment="1" applyProtection="1">
      <alignment horizontal="center" vertical="center"/>
    </xf>
    <xf numFmtId="0" fontId="6" fillId="0" borderId="24" xfId="0" applyFont="1" applyFill="1" applyBorder="1" applyAlignment="1" applyProtection="1">
      <alignment horizontal="left" vertical="center"/>
    </xf>
    <xf numFmtId="0" fontId="8" fillId="0" borderId="11" xfId="0" applyFont="1" applyBorder="1" applyAlignment="1" applyProtection="1">
      <alignment vertical="center"/>
    </xf>
    <xf numFmtId="164" fontId="1" fillId="0" borderId="25" xfId="0" applyNumberFormat="1" applyFont="1" applyFill="1" applyBorder="1" applyAlignment="1" applyProtection="1">
      <alignment horizontal="center" vertical="center"/>
    </xf>
    <xf numFmtId="3" fontId="1" fillId="0" borderId="12" xfId="0" applyNumberFormat="1" applyFont="1" applyFill="1" applyBorder="1" applyAlignment="1" applyProtection="1">
      <alignment horizontal="center" vertical="center"/>
    </xf>
    <xf numFmtId="0" fontId="1" fillId="0" borderId="14" xfId="0" applyFont="1" applyFill="1" applyBorder="1" applyAlignment="1" applyProtection="1">
      <alignment horizontal="left" vertical="center"/>
    </xf>
    <xf numFmtId="0" fontId="7" fillId="0" borderId="27" xfId="0" applyFont="1" applyBorder="1" applyAlignment="1" applyProtection="1">
      <alignment vertical="center"/>
    </xf>
    <xf numFmtId="164" fontId="6" fillId="0" borderId="12" xfId="0" applyNumberFormat="1" applyFont="1" applyFill="1" applyBorder="1" applyAlignment="1" applyProtection="1">
      <alignment horizontal="center" vertical="center"/>
    </xf>
    <xf numFmtId="0" fontId="6" fillId="0" borderId="14" xfId="0" applyFont="1" applyFill="1" applyBorder="1" applyAlignment="1" applyProtection="1">
      <alignment horizontal="left" vertical="center"/>
    </xf>
    <xf numFmtId="0" fontId="8" fillId="2" borderId="28" xfId="0" applyFont="1" applyFill="1" applyBorder="1" applyAlignment="1" applyProtection="1">
      <alignment vertical="center"/>
      <protection locked="0"/>
    </xf>
    <xf numFmtId="164" fontId="6" fillId="2" borderId="29" xfId="0" applyNumberFormat="1" applyFont="1" applyFill="1" applyBorder="1" applyAlignment="1" applyProtection="1">
      <alignment horizontal="center" vertical="center"/>
      <protection locked="0"/>
    </xf>
    <xf numFmtId="0" fontId="1" fillId="0" borderId="33" xfId="0" applyFont="1" applyFill="1" applyBorder="1" applyAlignment="1" applyProtection="1">
      <alignment horizontal="left" vertical="center"/>
    </xf>
    <xf numFmtId="0" fontId="1" fillId="0" borderId="0" xfId="0" applyFont="1" applyFill="1" applyAlignment="1" applyProtection="1">
      <alignment vertical="center"/>
    </xf>
    <xf numFmtId="0" fontId="8" fillId="2" borderId="27" xfId="0" applyFont="1" applyFill="1" applyBorder="1" applyAlignment="1" applyProtection="1">
      <alignment vertical="center"/>
      <protection locked="0"/>
    </xf>
    <xf numFmtId="164" fontId="6" fillId="2" borderId="12" xfId="0" applyNumberFormat="1" applyFont="1" applyFill="1" applyBorder="1" applyAlignment="1" applyProtection="1">
      <alignment horizontal="center" vertical="center"/>
      <protection locked="0"/>
    </xf>
    <xf numFmtId="0" fontId="8" fillId="0" borderId="27" xfId="0" applyFont="1" applyBorder="1" applyAlignment="1" applyProtection="1">
      <alignment vertical="center"/>
    </xf>
    <xf numFmtId="164" fontId="1" fillId="0" borderId="12" xfId="0" applyNumberFormat="1" applyFont="1" applyFill="1" applyBorder="1" applyAlignment="1" applyProtection="1">
      <alignment horizontal="center" vertical="center"/>
    </xf>
    <xf numFmtId="164" fontId="1" fillId="2" borderId="12" xfId="0" applyNumberFormat="1" applyFont="1" applyFill="1" applyBorder="1" applyAlignment="1" applyProtection="1">
      <alignment horizontal="center" vertical="center"/>
      <protection locked="0"/>
    </xf>
    <xf numFmtId="3" fontId="6" fillId="0" borderId="12" xfId="0" applyNumberFormat="1" applyFont="1" applyFill="1" applyBorder="1" applyAlignment="1" applyProtection="1">
      <alignment horizontal="center" vertical="center"/>
    </xf>
    <xf numFmtId="0" fontId="6" fillId="0" borderId="25" xfId="0" applyFont="1" applyFill="1" applyBorder="1" applyAlignment="1" applyProtection="1">
      <alignment horizontal="right" vertical="center"/>
    </xf>
    <xf numFmtId="0" fontId="6" fillId="0" borderId="26" xfId="0" applyFont="1" applyFill="1" applyBorder="1" applyAlignment="1" applyProtection="1">
      <alignment horizontal="right" vertical="center"/>
    </xf>
    <xf numFmtId="0" fontId="6" fillId="0" borderId="13" xfId="0" applyFont="1" applyFill="1" applyBorder="1" applyAlignment="1" applyProtection="1">
      <alignment horizontal="right" vertical="center"/>
    </xf>
    <xf numFmtId="0" fontId="1" fillId="0" borderId="14" xfId="0" applyFont="1" applyBorder="1" applyAlignment="1" applyProtection="1">
      <alignment vertical="center"/>
    </xf>
    <xf numFmtId="0" fontId="7" fillId="0" borderId="46" xfId="0" applyFont="1" applyBorder="1" applyAlignment="1" applyProtection="1">
      <alignment vertical="center"/>
    </xf>
    <xf numFmtId="164" fontId="6" fillId="0" borderId="29" xfId="0" applyNumberFormat="1" applyFont="1" applyFill="1" applyBorder="1" applyAlignment="1" applyProtection="1">
      <alignment horizontal="center" vertical="center"/>
    </xf>
    <xf numFmtId="0" fontId="6" fillId="0" borderId="29" xfId="0" applyFont="1" applyFill="1" applyBorder="1" applyAlignment="1" applyProtection="1">
      <alignment horizontal="left" vertical="center"/>
    </xf>
    <xf numFmtId="0" fontId="1" fillId="0" borderId="33" xfId="0" applyFont="1" applyBorder="1" applyAlignment="1" applyProtection="1">
      <alignment vertical="center"/>
    </xf>
    <xf numFmtId="0" fontId="1" fillId="3" borderId="1" xfId="0" applyFont="1" applyFill="1" applyBorder="1" applyAlignment="1" applyProtection="1">
      <alignment vertical="center"/>
    </xf>
    <xf numFmtId="0" fontId="1" fillId="4" borderId="2" xfId="0" applyFont="1" applyFill="1" applyBorder="1" applyAlignment="1" applyProtection="1">
      <alignment horizontal="left" vertical="center"/>
    </xf>
    <xf numFmtId="0" fontId="1" fillId="4" borderId="2" xfId="0" applyFont="1" applyFill="1" applyBorder="1" applyAlignment="1" applyProtection="1">
      <alignment vertical="center"/>
    </xf>
    <xf numFmtId="0" fontId="6" fillId="4" borderId="2" xfId="0" applyFont="1" applyFill="1" applyBorder="1" applyAlignment="1" applyProtection="1">
      <alignment vertical="center"/>
    </xf>
    <xf numFmtId="0" fontId="6" fillId="4" borderId="6" xfId="0" applyFont="1" applyFill="1" applyBorder="1" applyAlignment="1" applyProtection="1">
      <alignment horizontal="left" vertical="center"/>
    </xf>
    <xf numFmtId="37" fontId="6" fillId="4" borderId="47" xfId="0" applyNumberFormat="1" applyFont="1" applyFill="1" applyBorder="1" applyAlignment="1" applyProtection="1">
      <alignment horizontal="left" vertical="center"/>
    </xf>
    <xf numFmtId="37" fontId="6" fillId="4" borderId="0" xfId="0" applyNumberFormat="1"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6" fillId="0" borderId="0" xfId="0" applyFont="1" applyFill="1" applyBorder="1" applyAlignment="1" applyProtection="1">
      <alignment horizontal="left"/>
    </xf>
    <xf numFmtId="0" fontId="6" fillId="2" borderId="31" xfId="0" applyFont="1" applyFill="1" applyBorder="1" applyAlignment="1" applyProtection="1">
      <alignment horizontal="center"/>
      <protection locked="0"/>
    </xf>
    <xf numFmtId="0" fontId="6" fillId="0" borderId="48" xfId="0" applyFont="1" applyFill="1" applyBorder="1" applyAlignment="1" applyProtection="1">
      <alignment horizontal="left" wrapText="1"/>
    </xf>
    <xf numFmtId="0" fontId="1" fillId="0" borderId="0" xfId="0" applyFont="1" applyFill="1" applyBorder="1" applyAlignment="1" applyProtection="1">
      <alignment vertical="center"/>
    </xf>
    <xf numFmtId="37" fontId="6" fillId="0" borderId="47" xfId="0" applyNumberFormat="1" applyFont="1" applyFill="1" applyBorder="1" applyAlignment="1" applyProtection="1">
      <alignment horizontal="left" vertical="center"/>
    </xf>
    <xf numFmtId="37" fontId="6"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xf>
    <xf numFmtId="0" fontId="1" fillId="0" borderId="0" xfId="0" applyFont="1" applyFill="1" applyBorder="1" applyAlignment="1" applyProtection="1">
      <alignment horizontal="center"/>
    </xf>
    <xf numFmtId="0" fontId="6" fillId="0" borderId="49" xfId="0" applyFont="1" applyFill="1" applyBorder="1" applyAlignment="1" applyProtection="1">
      <alignment wrapText="1"/>
    </xf>
    <xf numFmtId="0" fontId="6" fillId="0" borderId="0" xfId="0" applyFont="1" applyFill="1" applyBorder="1" applyAlignment="1" applyProtection="1">
      <alignment horizontal="right"/>
    </xf>
    <xf numFmtId="0" fontId="6" fillId="4" borderId="48" xfId="0" applyFont="1" applyFill="1" applyBorder="1" applyAlignment="1" applyProtection="1">
      <alignment wrapText="1"/>
    </xf>
    <xf numFmtId="0" fontId="6" fillId="0" borderId="0" xfId="0" applyFont="1" applyFill="1" applyBorder="1" applyAlignment="1" applyProtection="1">
      <alignment vertical="center"/>
    </xf>
    <xf numFmtId="0" fontId="1" fillId="0" borderId="47" xfId="0" applyFont="1" applyBorder="1" applyAlignment="1" applyProtection="1">
      <alignment vertical="center"/>
    </xf>
    <xf numFmtId="0" fontId="1" fillId="0" borderId="0" xfId="0" applyFont="1" applyBorder="1" applyAlignment="1" applyProtection="1">
      <alignment vertical="center"/>
    </xf>
    <xf numFmtId="0" fontId="6" fillId="0" borderId="0" xfId="0" applyFont="1" applyFill="1" applyBorder="1" applyAlignment="1" applyProtection="1">
      <alignment horizontal="center"/>
    </xf>
    <xf numFmtId="0" fontId="6" fillId="0" borderId="49" xfId="0" applyFont="1" applyFill="1" applyBorder="1" applyAlignment="1" applyProtection="1"/>
    <xf numFmtId="37" fontId="6" fillId="4" borderId="0" xfId="0" applyNumberFormat="1" applyFont="1" applyFill="1" applyBorder="1" applyAlignment="1" applyProtection="1">
      <alignment horizontal="right" vertical="center"/>
    </xf>
    <xf numFmtId="0" fontId="6" fillId="2" borderId="50" xfId="0" applyFont="1" applyFill="1" applyBorder="1" applyAlignment="1" applyProtection="1">
      <alignment horizontal="center" vertical="center"/>
      <protection locked="0"/>
    </xf>
    <xf numFmtId="165" fontId="6" fillId="0" borderId="0" xfId="0" applyNumberFormat="1" applyFont="1" applyFill="1" applyBorder="1" applyAlignment="1" applyProtection="1">
      <alignment vertical="center"/>
    </xf>
    <xf numFmtId="165" fontId="6" fillId="4" borderId="0" xfId="0" applyNumberFormat="1" applyFont="1" applyFill="1" applyBorder="1" applyAlignment="1" applyProtection="1">
      <alignment horizontal="right" vertical="center"/>
    </xf>
    <xf numFmtId="165" fontId="6" fillId="4" borderId="0" xfId="0" applyNumberFormat="1" applyFont="1" applyFill="1" applyBorder="1" applyAlignment="1" applyProtection="1">
      <alignment horizontal="center" vertical="center"/>
    </xf>
    <xf numFmtId="0" fontId="6" fillId="0" borderId="0" xfId="0" applyFont="1" applyFill="1" applyBorder="1" applyAlignment="1" applyProtection="1"/>
    <xf numFmtId="0" fontId="6" fillId="4" borderId="48" xfId="0" applyFont="1" applyFill="1" applyBorder="1" applyAlignment="1" applyProtection="1"/>
    <xf numFmtId="37" fontId="1" fillId="0" borderId="0" xfId="0" applyNumberFormat="1" applyFont="1" applyFill="1" applyBorder="1" applyAlignment="1" applyProtection="1">
      <alignment horizontal="left" vertical="center"/>
    </xf>
    <xf numFmtId="0" fontId="6" fillId="0" borderId="0" xfId="0" applyFont="1" applyFill="1" applyBorder="1" applyAlignment="1" applyProtection="1">
      <alignment horizontal="right" vertical="center"/>
    </xf>
    <xf numFmtId="0" fontId="6" fillId="0" borderId="49" xfId="0" applyFont="1" applyFill="1" applyBorder="1" applyAlignment="1" applyProtection="1">
      <alignment horizontal="left"/>
    </xf>
    <xf numFmtId="37" fontId="1" fillId="4" borderId="0" xfId="0" applyNumberFormat="1" applyFont="1" applyFill="1" applyBorder="1" applyAlignment="1" applyProtection="1">
      <alignment horizontal="left" vertical="center"/>
    </xf>
    <xf numFmtId="0" fontId="6" fillId="4" borderId="48" xfId="0" applyFont="1" applyFill="1" applyBorder="1" applyAlignment="1" applyProtection="1">
      <alignment horizontal="left"/>
    </xf>
    <xf numFmtId="0" fontId="1" fillId="0" borderId="0" xfId="0" applyFont="1" applyBorder="1" applyAlignment="1" applyProtection="1">
      <alignment horizontal="center" vertical="center"/>
    </xf>
    <xf numFmtId="0" fontId="1" fillId="3" borderId="0" xfId="0" applyFont="1" applyFill="1" applyBorder="1" applyAlignment="1" applyProtection="1">
      <alignment vertical="center"/>
    </xf>
    <xf numFmtId="0" fontId="6" fillId="4" borderId="49" xfId="0" applyFont="1" applyFill="1" applyBorder="1" applyAlignment="1" applyProtection="1">
      <alignment horizontal="left" vertical="center"/>
    </xf>
    <xf numFmtId="0" fontId="6" fillId="4" borderId="51" xfId="0" applyFont="1" applyFill="1" applyBorder="1" applyAlignment="1" applyProtection="1">
      <alignment horizontal="right" vertical="center"/>
    </xf>
    <xf numFmtId="0" fontId="1" fillId="3" borderId="43" xfId="0" applyFont="1" applyFill="1" applyBorder="1" applyAlignment="1" applyProtection="1">
      <alignment horizontal="center" vertical="center"/>
    </xf>
    <xf numFmtId="0" fontId="1" fillId="3" borderId="43" xfId="0" applyFont="1" applyFill="1" applyBorder="1" applyAlignment="1" applyProtection="1">
      <alignment vertical="center"/>
    </xf>
    <xf numFmtId="0" fontId="11" fillId="3" borderId="43" xfId="0" applyFont="1" applyFill="1" applyBorder="1" applyAlignment="1" applyProtection="1">
      <alignment vertical="center"/>
    </xf>
    <xf numFmtId="0" fontId="6" fillId="4" borderId="52" xfId="0" applyFont="1" applyFill="1" applyBorder="1" applyAlignment="1" applyProtection="1">
      <alignment horizontal="left" vertical="center"/>
    </xf>
    <xf numFmtId="0" fontId="1" fillId="0" borderId="14" xfId="0" applyFont="1" applyFill="1" applyBorder="1" applyAlignment="1" applyProtection="1">
      <alignment horizontal="left" vertical="center"/>
    </xf>
    <xf numFmtId="164" fontId="1" fillId="2" borderId="12" xfId="0" applyNumberFormat="1" applyFont="1" applyFill="1" applyBorder="1" applyAlignment="1" applyProtection="1">
      <alignment horizontal="center" vertical="center"/>
      <protection locked="0"/>
    </xf>
    <xf numFmtId="164" fontId="1" fillId="0" borderId="12" xfId="0" applyNumberFormat="1" applyFont="1" applyFill="1" applyBorder="1" applyAlignment="1" applyProtection="1">
      <alignment horizontal="center" vertical="center"/>
      <protection hidden="1"/>
    </xf>
    <xf numFmtId="164" fontId="1" fillId="0" borderId="25" xfId="0" applyNumberFormat="1" applyFont="1" applyFill="1" applyBorder="1" applyAlignment="1" applyProtection="1">
      <alignment horizontal="center" vertical="center"/>
      <protection hidden="1"/>
    </xf>
    <xf numFmtId="164" fontId="6" fillId="0" borderId="25" xfId="0" applyNumberFormat="1" applyFont="1" applyFill="1" applyBorder="1" applyAlignment="1" applyProtection="1">
      <alignment horizontal="center" vertical="center"/>
      <protection hidden="1"/>
    </xf>
    <xf numFmtId="164" fontId="6" fillId="0" borderId="12" xfId="0" applyNumberFormat="1" applyFont="1" applyFill="1" applyBorder="1" applyAlignment="1" applyProtection="1">
      <alignment horizontal="center" vertical="center"/>
      <protection hidden="1"/>
    </xf>
    <xf numFmtId="164" fontId="6" fillId="0" borderId="20" xfId="0" applyNumberFormat="1" applyFont="1" applyFill="1" applyBorder="1" applyAlignment="1" applyProtection="1">
      <alignment horizontal="center" vertical="center"/>
      <protection hidden="1"/>
    </xf>
    <xf numFmtId="0" fontId="1" fillId="0" borderId="14" xfId="0" applyFont="1" applyFill="1" applyBorder="1" applyAlignment="1" applyProtection="1">
      <alignment horizontal="left" vertical="center"/>
    </xf>
    <xf numFmtId="164" fontId="1" fillId="2" borderId="12"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left" vertical="center"/>
    </xf>
    <xf numFmtId="164" fontId="1" fillId="2" borderId="12" xfId="0" applyNumberFormat="1" applyFont="1" applyFill="1" applyBorder="1" applyAlignment="1" applyProtection="1">
      <alignment horizontal="center" vertical="center"/>
      <protection locked="0"/>
    </xf>
    <xf numFmtId="164" fontId="1" fillId="2" borderId="12"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left" vertical="center"/>
    </xf>
    <xf numFmtId="0" fontId="1" fillId="0" borderId="12" xfId="0" applyFont="1" applyFill="1" applyBorder="1" applyAlignment="1" applyProtection="1">
      <alignment horizontal="left" vertical="center"/>
    </xf>
    <xf numFmtId="164" fontId="1" fillId="2" borderId="12" xfId="0" applyNumberFormat="1" applyFont="1" applyFill="1" applyBorder="1" applyAlignment="1" applyProtection="1">
      <alignment horizontal="center" vertical="center"/>
      <protection locked="0"/>
    </xf>
    <xf numFmtId="164" fontId="1" fillId="2" borderId="13" xfId="0" applyNumberFormat="1"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6" fillId="0" borderId="14" xfId="0" applyFont="1" applyFill="1" applyBorder="1" applyAlignment="1" applyProtection="1">
      <alignment horizontal="left" vertical="center"/>
    </xf>
    <xf numFmtId="0" fontId="6" fillId="0" borderId="12" xfId="0" applyFont="1" applyFill="1" applyBorder="1" applyAlignment="1" applyProtection="1">
      <alignment horizontal="left" vertical="center"/>
    </xf>
    <xf numFmtId="164" fontId="6" fillId="0" borderId="1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0" fontId="8" fillId="0" borderId="12" xfId="0" applyFont="1" applyBorder="1" applyAlignment="1" applyProtection="1">
      <alignment horizontal="center" vertical="center"/>
    </xf>
    <xf numFmtId="0" fontId="8" fillId="0" borderId="11" xfId="0" applyFont="1" applyBorder="1" applyAlignment="1" applyProtection="1">
      <alignment horizontal="center" vertical="center"/>
    </xf>
    <xf numFmtId="0" fontId="6" fillId="0" borderId="13" xfId="0" applyFont="1" applyFill="1" applyBorder="1" applyAlignment="1" applyProtection="1">
      <alignment horizontal="left" vertical="center"/>
    </xf>
    <xf numFmtId="0" fontId="6" fillId="0" borderId="26" xfId="0" applyFont="1" applyFill="1" applyBorder="1" applyAlignment="1" applyProtection="1">
      <alignment horizontal="left" vertical="center"/>
    </xf>
    <xf numFmtId="0" fontId="6" fillId="0" borderId="25" xfId="0" applyFont="1" applyFill="1" applyBorder="1" applyAlignment="1" applyProtection="1">
      <alignment horizontal="left" vertical="center"/>
    </xf>
    <xf numFmtId="0" fontId="1" fillId="0" borderId="13" xfId="0" applyFont="1" applyFill="1" applyBorder="1" applyAlignment="1" applyProtection="1">
      <alignment horizontal="left" vertical="center"/>
    </xf>
    <xf numFmtId="0" fontId="1" fillId="0" borderId="26" xfId="0" applyFont="1" applyFill="1" applyBorder="1" applyAlignment="1" applyProtection="1">
      <alignment horizontal="left" vertical="center"/>
    </xf>
    <xf numFmtId="0" fontId="1" fillId="0" borderId="25" xfId="0" applyFont="1" applyFill="1" applyBorder="1" applyAlignment="1" applyProtection="1">
      <alignment horizontal="left" vertical="center"/>
    </xf>
    <xf numFmtId="0" fontId="6" fillId="0" borderId="6"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5" xfId="0" applyFont="1" applyBorder="1" applyAlignment="1" applyProtection="1">
      <alignment horizontal="left" vertical="center"/>
    </xf>
    <xf numFmtId="5" fontId="6" fillId="0" borderId="4" xfId="0" applyNumberFormat="1" applyFont="1" applyBorder="1" applyAlignment="1" applyProtection="1">
      <alignment horizontal="center" vertical="center"/>
    </xf>
    <xf numFmtId="0" fontId="1" fillId="0" borderId="3"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1" xfId="0" applyFont="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164" fontId="6" fillId="0" borderId="8" xfId="0" applyNumberFormat="1" applyFont="1" applyFill="1" applyBorder="1" applyAlignment="1" applyProtection="1">
      <alignment horizontal="center" vertical="center"/>
    </xf>
    <xf numFmtId="164" fontId="6" fillId="0" borderId="9" xfId="0" applyNumberFormat="1" applyFont="1" applyFill="1" applyBorder="1" applyAlignment="1" applyProtection="1">
      <alignment horizontal="center" vertical="center"/>
    </xf>
    <xf numFmtId="0" fontId="7" fillId="0" borderId="8" xfId="0" applyFont="1" applyBorder="1" applyAlignment="1" applyProtection="1">
      <alignment horizontal="center" vertical="center"/>
    </xf>
    <xf numFmtId="0" fontId="7" fillId="0" borderId="7" xfId="0" applyFont="1" applyBorder="1" applyAlignment="1" applyProtection="1">
      <alignment horizontal="center" vertical="center"/>
    </xf>
    <xf numFmtId="0" fontId="10" fillId="0" borderId="13" xfId="1" applyFont="1" applyBorder="1" applyAlignment="1" applyProtection="1">
      <alignment horizontal="left" vertical="center"/>
    </xf>
    <xf numFmtId="0" fontId="10" fillId="0" borderId="26" xfId="1" applyFont="1" applyBorder="1" applyAlignment="1" applyProtection="1">
      <alignment horizontal="left" vertical="center"/>
    </xf>
    <xf numFmtId="0" fontId="10" fillId="0" borderId="25" xfId="1" applyFont="1" applyBorder="1" applyAlignment="1" applyProtection="1">
      <alignment horizontal="left" vertical="center"/>
    </xf>
    <xf numFmtId="0" fontId="6" fillId="0" borderId="23"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3" xfId="0" applyFont="1" applyFill="1" applyBorder="1" applyAlignment="1" applyProtection="1">
      <alignment horizontal="right" vertical="center"/>
    </xf>
    <xf numFmtId="0" fontId="6" fillId="0" borderId="26" xfId="0" applyFont="1" applyFill="1" applyBorder="1" applyAlignment="1" applyProtection="1">
      <alignment horizontal="right" vertical="center"/>
    </xf>
    <xf numFmtId="0" fontId="6" fillId="0" borderId="25" xfId="0"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5" borderId="31" xfId="0" applyFont="1" applyFill="1" applyBorder="1" applyAlignment="1" applyProtection="1">
      <alignment horizontal="center"/>
      <protection locked="0"/>
    </xf>
    <xf numFmtId="0" fontId="6" fillId="2" borderId="31" xfId="0" applyFont="1" applyFill="1" applyBorder="1" applyAlignment="1" applyProtection="1">
      <alignment horizontal="center"/>
      <protection locked="0"/>
    </xf>
    <xf numFmtId="0" fontId="6" fillId="0" borderId="0" xfId="0" applyNumberFormat="1" applyFont="1" applyFill="1" applyBorder="1" applyAlignment="1" applyProtection="1">
      <alignment horizontal="left"/>
    </xf>
    <xf numFmtId="9" fontId="6" fillId="0" borderId="0" xfId="0" applyNumberFormat="1" applyFont="1" applyFill="1" applyBorder="1" applyAlignment="1" applyProtection="1">
      <alignment horizontal="left"/>
    </xf>
    <xf numFmtId="0" fontId="6" fillId="0" borderId="0" xfId="0" applyFont="1" applyFill="1" applyBorder="1" applyAlignment="1" applyProtection="1">
      <alignment horizontal="center" vertical="top"/>
    </xf>
    <xf numFmtId="0" fontId="6" fillId="0" borderId="45" xfId="0" applyFont="1" applyBorder="1" applyAlignment="1" applyProtection="1">
      <alignment horizontal="center" vertical="center"/>
    </xf>
    <xf numFmtId="0" fontId="6" fillId="0" borderId="39" xfId="0" applyFont="1" applyBorder="1" applyAlignment="1" applyProtection="1">
      <alignment horizontal="center" vertical="center"/>
    </xf>
    <xf numFmtId="0" fontId="6" fillId="0" borderId="44"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41"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40"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6" fillId="0" borderId="32"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6" fillId="0" borderId="30" xfId="0" applyFont="1" applyFill="1" applyBorder="1" applyAlignment="1" applyProtection="1">
      <alignment horizontal="center" vertical="center"/>
    </xf>
    <xf numFmtId="0" fontId="3"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xf>
    <xf numFmtId="0" fontId="6" fillId="0" borderId="41" xfId="0" applyFont="1" applyFill="1" applyBorder="1" applyAlignment="1" applyProtection="1">
      <alignment horizontal="center" vertical="center" wrapText="1"/>
      <protection hidden="1"/>
    </xf>
    <xf numFmtId="0" fontId="6" fillId="0" borderId="35" xfId="0" applyFont="1" applyFill="1" applyBorder="1" applyAlignment="1" applyProtection="1">
      <alignment horizontal="center" vertical="center" wrapText="1"/>
      <protection hidden="1"/>
    </xf>
    <xf numFmtId="0" fontId="6" fillId="0" borderId="32" xfId="0" applyFont="1" applyFill="1" applyBorder="1" applyAlignment="1" applyProtection="1">
      <alignment horizontal="left" vertical="center"/>
    </xf>
    <xf numFmtId="0" fontId="6" fillId="0" borderId="31" xfId="0" applyFont="1" applyFill="1" applyBorder="1" applyAlignment="1" applyProtection="1">
      <alignment horizontal="left" vertical="center"/>
    </xf>
    <xf numFmtId="0" fontId="6" fillId="0" borderId="30" xfId="0" applyFont="1" applyFill="1" applyBorder="1" applyAlignment="1" applyProtection="1">
      <alignment horizontal="left" vertical="center"/>
    </xf>
  </cellXfs>
  <cellStyles count="46">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omma 2" xfId="29" xr:uid="{00000000-0005-0000-0000-00001B000000}"/>
    <cellStyle name="Explanatory Text 2" xfId="30" xr:uid="{00000000-0005-0000-0000-00001C000000}"/>
    <cellStyle name="Good 2" xfId="31" xr:uid="{00000000-0005-0000-0000-00001D000000}"/>
    <cellStyle name="Heading 1 2" xfId="32" xr:uid="{00000000-0005-0000-0000-00001E000000}"/>
    <cellStyle name="Heading 2 2" xfId="33" xr:uid="{00000000-0005-0000-0000-00001F000000}"/>
    <cellStyle name="Heading 3 2" xfId="34" xr:uid="{00000000-0005-0000-0000-000020000000}"/>
    <cellStyle name="Heading 4 2" xfId="35" xr:uid="{00000000-0005-0000-0000-000021000000}"/>
    <cellStyle name="Input 2" xfId="36" xr:uid="{00000000-0005-0000-0000-000022000000}"/>
    <cellStyle name="Linked Cell 2" xfId="37" xr:uid="{00000000-0005-0000-0000-000023000000}"/>
    <cellStyle name="Neutral 2" xfId="38" xr:uid="{00000000-0005-0000-0000-000024000000}"/>
    <cellStyle name="Normal" xfId="0" builtinId="0"/>
    <cellStyle name="Normal 2" xfId="39" xr:uid="{00000000-0005-0000-0000-000026000000}"/>
    <cellStyle name="Normal_Copy of Boulevard Court CalHFA(2) (4) (3)" xfId="1" xr:uid="{00000000-0005-0000-0000-000027000000}"/>
    <cellStyle name="Note 2" xfId="40" xr:uid="{00000000-0005-0000-0000-000028000000}"/>
    <cellStyle name="Output 2" xfId="41" xr:uid="{00000000-0005-0000-0000-000029000000}"/>
    <cellStyle name="Percent 2" xfId="42" xr:uid="{00000000-0005-0000-0000-00002A000000}"/>
    <cellStyle name="Title 2" xfId="43" xr:uid="{00000000-0005-0000-0000-00002B000000}"/>
    <cellStyle name="Total 2" xfId="44" xr:uid="{00000000-0005-0000-0000-00002C000000}"/>
    <cellStyle name="Warning Text 2" xfId="45"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alhfa.ca.gov/multifamily/asset/forms/MHSA%20Operating%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s>
    <sheetDataSet>
      <sheetData sheetId="0" refreshError="1">
        <row r="5">
          <cell r="B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87"/>
  <sheetViews>
    <sheetView showGridLines="0" tabSelected="1" zoomScale="50" zoomScaleNormal="50" zoomScaleSheetLayoutView="50" workbookViewId="0">
      <selection activeCell="N18" sqref="N18"/>
    </sheetView>
  </sheetViews>
  <sheetFormatPr defaultColWidth="9.140625" defaultRowHeight="20.25"/>
  <cols>
    <col min="1" max="1" width="21.7109375" style="1" customWidth="1"/>
    <col min="2" max="2" width="9.28515625" style="1" bestFit="1" customWidth="1"/>
    <col min="3" max="3" width="7.140625" style="1" customWidth="1"/>
    <col min="4" max="4" width="7.5703125" style="1" customWidth="1"/>
    <col min="5" max="5" width="10.28515625" style="1" customWidth="1"/>
    <col min="6" max="6" width="9.5703125" style="1" bestFit="1" customWidth="1"/>
    <col min="7" max="7" width="6.42578125" style="1" customWidth="1"/>
    <col min="8" max="8" width="9.7109375" style="1" customWidth="1"/>
    <col min="9" max="9" width="6.28515625" style="1" customWidth="1"/>
    <col min="10" max="10" width="9.7109375" style="1" customWidth="1"/>
    <col min="11" max="11" width="6.28515625" style="1" customWidth="1"/>
    <col min="12" max="12" width="9.7109375" style="1" customWidth="1"/>
    <col min="13" max="13" width="6.28515625" style="1" customWidth="1"/>
    <col min="14" max="14" width="19.28515625" style="1" customWidth="1"/>
    <col min="15" max="15" width="20.7109375" style="1" customWidth="1"/>
    <col min="16" max="16" width="19.42578125" style="1" customWidth="1"/>
    <col min="17" max="17" width="93" style="2" customWidth="1"/>
    <col min="18" max="16384" width="9.140625" style="1"/>
  </cols>
  <sheetData>
    <row r="1" spans="1:17" ht="28.15" customHeight="1">
      <c r="A1" s="95" t="s">
        <v>168</v>
      </c>
      <c r="B1" s="93"/>
      <c r="C1" s="93"/>
      <c r="D1" s="93"/>
      <c r="E1" s="93"/>
      <c r="F1" s="93"/>
      <c r="G1" s="94"/>
      <c r="H1" s="94"/>
      <c r="I1" s="94"/>
      <c r="J1" s="94" t="s">
        <v>32</v>
      </c>
      <c r="K1" s="94"/>
      <c r="L1" s="93"/>
      <c r="M1" s="93"/>
      <c r="N1" s="92"/>
      <c r="O1" s="92"/>
      <c r="P1" s="92"/>
      <c r="Q1" s="91" t="s">
        <v>176</v>
      </c>
    </row>
    <row r="2" spans="1:17" ht="10.9" customHeight="1">
      <c r="A2" s="90"/>
      <c r="B2" s="89"/>
      <c r="C2" s="89"/>
      <c r="D2" s="89"/>
      <c r="E2" s="89"/>
      <c r="F2" s="89"/>
      <c r="G2" s="89"/>
      <c r="H2" s="89"/>
      <c r="I2" s="89"/>
      <c r="J2" s="89"/>
      <c r="K2" s="89"/>
      <c r="L2" s="89"/>
      <c r="M2" s="89"/>
      <c r="N2" s="88"/>
      <c r="O2" s="88"/>
      <c r="P2" s="88"/>
      <c r="Q2" s="57"/>
    </row>
    <row r="3" spans="1:17" ht="28.15" customHeight="1">
      <c r="A3" s="87" t="s">
        <v>167</v>
      </c>
      <c r="B3" s="163"/>
      <c r="C3" s="163"/>
      <c r="D3" s="163"/>
      <c r="E3" s="163"/>
      <c r="F3" s="163"/>
      <c r="G3" s="163"/>
      <c r="H3" s="163"/>
      <c r="I3" s="21"/>
      <c r="J3" s="21"/>
      <c r="K3" s="21"/>
      <c r="L3" s="69"/>
      <c r="M3" s="69" t="s">
        <v>166</v>
      </c>
      <c r="N3" s="61"/>
      <c r="O3" s="71"/>
      <c r="P3" s="86"/>
      <c r="Q3" s="57"/>
    </row>
    <row r="4" spans="1:17" s="63" customFormat="1" ht="15.6" customHeight="1" thickBot="1">
      <c r="A4" s="85"/>
      <c r="B4" s="21"/>
      <c r="C4" s="21"/>
      <c r="D4" s="21"/>
      <c r="E4" s="21"/>
      <c r="F4" s="21"/>
      <c r="G4" s="21"/>
      <c r="H4" s="21"/>
      <c r="I4" s="21"/>
      <c r="J4" s="21"/>
      <c r="K4" s="21"/>
      <c r="L4" s="84"/>
      <c r="M4" s="84"/>
      <c r="N4" s="21"/>
      <c r="O4" s="21"/>
      <c r="P4" s="83"/>
      <c r="Q4" s="64"/>
    </row>
    <row r="5" spans="1:17" ht="31.9" customHeight="1" thickBot="1">
      <c r="A5" s="82" t="s">
        <v>165</v>
      </c>
      <c r="B5" s="164">
        <f>[1]Budget!B5</f>
        <v>0</v>
      </c>
      <c r="C5" s="164"/>
      <c r="D5" s="81"/>
      <c r="E5" s="80"/>
      <c r="F5" s="79">
        <v>41364</v>
      </c>
      <c r="G5" s="77"/>
      <c r="H5" s="79">
        <v>41455</v>
      </c>
      <c r="I5" s="77"/>
      <c r="J5" s="78">
        <v>41547</v>
      </c>
      <c r="K5" s="77"/>
      <c r="L5" s="78">
        <v>41639</v>
      </c>
      <c r="M5" s="77"/>
      <c r="N5" s="58"/>
      <c r="O5" s="76"/>
      <c r="P5" s="73"/>
      <c r="Q5" s="72"/>
    </row>
    <row r="6" spans="1:17" ht="6" customHeight="1">
      <c r="A6" s="75"/>
      <c r="B6" s="59"/>
      <c r="C6" s="59"/>
      <c r="D6" s="59"/>
      <c r="E6" s="63"/>
      <c r="F6" s="74"/>
      <c r="G6" s="167" t="s">
        <v>164</v>
      </c>
      <c r="H6" s="167"/>
      <c r="I6" s="167"/>
      <c r="J6" s="167"/>
      <c r="K6" s="167"/>
      <c r="L6" s="167"/>
      <c r="M6" s="167"/>
      <c r="N6" s="58"/>
      <c r="O6" s="58"/>
      <c r="P6" s="73"/>
      <c r="Q6" s="72"/>
    </row>
    <row r="7" spans="1:17" ht="60.75">
      <c r="A7" s="70" t="s">
        <v>163</v>
      </c>
      <c r="B7" s="61"/>
      <c r="C7" s="59"/>
      <c r="D7" s="59"/>
      <c r="E7" s="63"/>
      <c r="F7" s="63"/>
      <c r="G7" s="167"/>
      <c r="H7" s="167"/>
      <c r="I7" s="167"/>
      <c r="J7" s="167"/>
      <c r="K7" s="167"/>
      <c r="L7" s="167"/>
      <c r="M7" s="167"/>
      <c r="N7" s="63"/>
      <c r="O7" s="71"/>
      <c r="P7" s="58"/>
      <c r="Q7" s="57"/>
    </row>
    <row r="8" spans="1:17" s="63" customFormat="1" ht="6" customHeight="1">
      <c r="A8" s="68"/>
      <c r="B8" s="67"/>
      <c r="C8" s="59"/>
      <c r="D8" s="59"/>
      <c r="O8" s="71"/>
      <c r="P8" s="65"/>
      <c r="Q8" s="64"/>
    </row>
    <row r="9" spans="1:17" ht="40.5">
      <c r="A9" s="70" t="s">
        <v>162</v>
      </c>
      <c r="B9" s="61"/>
      <c r="C9" s="60" t="s">
        <v>161</v>
      </c>
      <c r="D9" s="69"/>
      <c r="E9" s="60"/>
      <c r="F9" s="165">
        <f>B9+B11+B7</f>
        <v>0</v>
      </c>
      <c r="G9" s="165"/>
      <c r="H9" s="59"/>
      <c r="I9" s="59"/>
      <c r="J9" s="59"/>
      <c r="K9" s="59"/>
      <c r="L9" s="59"/>
      <c r="M9" s="59"/>
      <c r="N9" s="58"/>
      <c r="O9" s="58"/>
      <c r="P9" s="58"/>
      <c r="Q9" s="57"/>
    </row>
    <row r="10" spans="1:17" s="63" customFormat="1" ht="6" customHeight="1">
      <c r="A10" s="68"/>
      <c r="B10" s="67"/>
      <c r="C10" s="60"/>
      <c r="D10" s="60"/>
      <c r="E10" s="60"/>
      <c r="F10" s="66"/>
      <c r="G10" s="59"/>
      <c r="H10" s="59"/>
      <c r="I10" s="59"/>
      <c r="J10" s="59"/>
      <c r="K10" s="59"/>
      <c r="L10" s="59"/>
      <c r="M10" s="59"/>
      <c r="N10" s="65"/>
      <c r="O10" s="65"/>
      <c r="P10" s="65"/>
      <c r="Q10" s="64"/>
    </row>
    <row r="11" spans="1:17" ht="46.15" customHeight="1">
      <c r="A11" s="62" t="s">
        <v>160</v>
      </c>
      <c r="B11" s="61"/>
      <c r="C11" s="60" t="s">
        <v>159</v>
      </c>
      <c r="D11" s="60"/>
      <c r="E11" s="60"/>
      <c r="F11" s="166" t="e">
        <f>ROUND(B11/F9,2)</f>
        <v>#DIV/0!</v>
      </c>
      <c r="G11" s="166"/>
      <c r="H11" s="60"/>
      <c r="I11" s="59"/>
      <c r="J11" s="59"/>
      <c r="K11" s="59"/>
      <c r="L11" s="59"/>
      <c r="M11" s="59"/>
      <c r="N11" s="58"/>
      <c r="O11" s="58"/>
      <c r="P11" s="58"/>
      <c r="Q11" s="57"/>
    </row>
    <row r="12" spans="1:17" ht="6" customHeight="1" thickBot="1">
      <c r="A12" s="56"/>
      <c r="B12" s="55"/>
      <c r="C12" s="54"/>
      <c r="D12" s="54"/>
      <c r="E12" s="54"/>
      <c r="F12" s="54"/>
      <c r="G12" s="54"/>
      <c r="H12" s="54"/>
      <c r="I12" s="54"/>
      <c r="J12" s="54"/>
      <c r="K12" s="54"/>
      <c r="L12" s="54"/>
      <c r="M12" s="54"/>
      <c r="N12" s="53"/>
      <c r="O12" s="53"/>
      <c r="P12" s="53"/>
      <c r="Q12" s="52"/>
    </row>
    <row r="13" spans="1:17" ht="40.15" customHeight="1">
      <c r="A13" s="168" t="s">
        <v>95</v>
      </c>
      <c r="B13" s="170" t="s">
        <v>45</v>
      </c>
      <c r="C13" s="171"/>
      <c r="D13" s="171"/>
      <c r="E13" s="171"/>
      <c r="F13" s="171"/>
      <c r="G13" s="171"/>
      <c r="H13" s="171"/>
      <c r="I13" s="171"/>
      <c r="J13" s="171"/>
      <c r="K13" s="171"/>
      <c r="L13" s="171"/>
      <c r="M13" s="172"/>
      <c r="N13" s="176" t="s">
        <v>94</v>
      </c>
      <c r="O13" s="176" t="s">
        <v>93</v>
      </c>
      <c r="P13" s="176" t="s">
        <v>158</v>
      </c>
      <c r="Q13" s="178" t="s">
        <v>91</v>
      </c>
    </row>
    <row r="14" spans="1:17" ht="46.15" customHeight="1" thickBot="1">
      <c r="A14" s="169"/>
      <c r="B14" s="173"/>
      <c r="C14" s="174"/>
      <c r="D14" s="174"/>
      <c r="E14" s="174"/>
      <c r="F14" s="174"/>
      <c r="G14" s="174"/>
      <c r="H14" s="174"/>
      <c r="I14" s="174"/>
      <c r="J14" s="174"/>
      <c r="K14" s="174"/>
      <c r="L14" s="174"/>
      <c r="M14" s="175"/>
      <c r="N14" s="177"/>
      <c r="O14" s="177"/>
      <c r="P14" s="177"/>
      <c r="Q14" s="179"/>
    </row>
    <row r="15" spans="1:17" ht="28.15" customHeight="1" thickTop="1">
      <c r="A15" s="51"/>
      <c r="B15" s="180" t="s">
        <v>157</v>
      </c>
      <c r="C15" s="181"/>
      <c r="D15" s="181"/>
      <c r="E15" s="181"/>
      <c r="F15" s="181"/>
      <c r="G15" s="181"/>
      <c r="H15" s="181"/>
      <c r="I15" s="181"/>
      <c r="J15" s="181"/>
      <c r="K15" s="181"/>
      <c r="L15" s="181"/>
      <c r="M15" s="182"/>
      <c r="N15" s="50"/>
      <c r="O15" s="49"/>
      <c r="P15" s="49"/>
      <c r="Q15" s="48"/>
    </row>
    <row r="16" spans="1:17" ht="27.6" customHeight="1">
      <c r="A16" s="47"/>
      <c r="B16" s="120" t="s">
        <v>156</v>
      </c>
      <c r="C16" s="121"/>
      <c r="D16" s="121"/>
      <c r="E16" s="121"/>
      <c r="F16" s="121"/>
      <c r="G16" s="121"/>
      <c r="H16" s="121"/>
      <c r="I16" s="121"/>
      <c r="J16" s="121"/>
      <c r="K16" s="121"/>
      <c r="L16" s="121"/>
      <c r="M16" s="122"/>
      <c r="N16" s="29"/>
      <c r="O16" s="28"/>
      <c r="P16" s="28"/>
      <c r="Q16" s="40"/>
    </row>
    <row r="17" spans="1:17" ht="28.15" customHeight="1">
      <c r="A17" s="30">
        <v>5120</v>
      </c>
      <c r="B17" s="123" t="s">
        <v>171</v>
      </c>
      <c r="C17" s="124"/>
      <c r="D17" s="124"/>
      <c r="E17" s="124"/>
      <c r="F17" s="124"/>
      <c r="G17" s="124"/>
      <c r="H17" s="124"/>
      <c r="I17" s="124"/>
      <c r="J17" s="124"/>
      <c r="K17" s="124"/>
      <c r="L17" s="124"/>
      <c r="M17" s="125"/>
      <c r="N17" s="42"/>
      <c r="O17" s="98" t="str">
        <f>IF(N17=0," ",((N17)))</f>
        <v xml:space="preserve"> </v>
      </c>
      <c r="P17" s="99"/>
      <c r="Q17" s="38"/>
    </row>
    <row r="18" spans="1:17" ht="28.15" customHeight="1">
      <c r="A18" s="30">
        <v>5121</v>
      </c>
      <c r="B18" s="123" t="s">
        <v>170</v>
      </c>
      <c r="C18" s="124"/>
      <c r="D18" s="124"/>
      <c r="E18" s="124"/>
      <c r="F18" s="124"/>
      <c r="G18" s="124"/>
      <c r="H18" s="124"/>
      <c r="I18" s="124"/>
      <c r="J18" s="124"/>
      <c r="K18" s="124"/>
      <c r="L18" s="124"/>
      <c r="M18" s="125"/>
      <c r="N18" s="42"/>
      <c r="O18" s="98"/>
      <c r="P18" s="98" t="str">
        <f>IF(N18=0," ",((N18)))</f>
        <v xml:space="preserve"> </v>
      </c>
      <c r="Q18" s="38"/>
    </row>
    <row r="19" spans="1:17" ht="28.15" customHeight="1">
      <c r="A19" s="30">
        <v>5140</v>
      </c>
      <c r="B19" s="123" t="s">
        <v>155</v>
      </c>
      <c r="C19" s="124"/>
      <c r="D19" s="124"/>
      <c r="E19" s="124"/>
      <c r="F19" s="124"/>
      <c r="G19" s="124"/>
      <c r="H19" s="124"/>
      <c r="I19" s="124"/>
      <c r="J19" s="124"/>
      <c r="K19" s="124"/>
      <c r="L19" s="124"/>
      <c r="M19" s="125"/>
      <c r="N19" s="42"/>
      <c r="O19" s="98" t="str">
        <f>IF(N19=0," ",((N19)))</f>
        <v xml:space="preserve"> </v>
      </c>
      <c r="P19" s="98"/>
      <c r="Q19" s="38"/>
    </row>
    <row r="20" spans="1:17" ht="28.15" customHeight="1">
      <c r="A20" s="30">
        <v>5170</v>
      </c>
      <c r="B20" s="123" t="s">
        <v>154</v>
      </c>
      <c r="C20" s="124"/>
      <c r="D20" s="124"/>
      <c r="E20" s="124"/>
      <c r="F20" s="124"/>
      <c r="G20" s="124"/>
      <c r="H20" s="124"/>
      <c r="I20" s="124"/>
      <c r="J20" s="124"/>
      <c r="K20" s="124"/>
      <c r="L20" s="124"/>
      <c r="M20" s="125"/>
      <c r="N20" s="42"/>
      <c r="O20" s="98" t="str">
        <f>IF(N20=0," ",((N20)))</f>
        <v xml:space="preserve"> </v>
      </c>
      <c r="P20" s="98"/>
      <c r="Q20" s="38"/>
    </row>
    <row r="21" spans="1:17" ht="28.15" customHeight="1">
      <c r="A21" s="105" t="s">
        <v>172</v>
      </c>
      <c r="B21" s="120" t="s">
        <v>174</v>
      </c>
      <c r="C21" s="124"/>
      <c r="D21" s="124"/>
      <c r="E21" s="124"/>
      <c r="F21" s="124"/>
      <c r="G21" s="124"/>
      <c r="H21" s="124"/>
      <c r="I21" s="124"/>
      <c r="J21" s="124"/>
      <c r="K21" s="124"/>
      <c r="L21" s="124"/>
      <c r="M21" s="125"/>
      <c r="N21" s="106"/>
      <c r="O21" s="98" t="str">
        <f t="shared" ref="O21" si="0">IF(N21=0," ",((N21)))</f>
        <v xml:space="preserve"> </v>
      </c>
      <c r="P21" s="98"/>
      <c r="Q21" s="38"/>
    </row>
    <row r="22" spans="1:17" ht="28.15" customHeight="1">
      <c r="A22" s="103" t="s">
        <v>173</v>
      </c>
      <c r="B22" s="123" t="s">
        <v>175</v>
      </c>
      <c r="C22" s="124"/>
      <c r="D22" s="124"/>
      <c r="E22" s="124"/>
      <c r="F22" s="124"/>
      <c r="G22" s="124"/>
      <c r="H22" s="124"/>
      <c r="I22" s="124"/>
      <c r="J22" s="124"/>
      <c r="K22" s="124"/>
      <c r="L22" s="124"/>
      <c r="M22" s="125"/>
      <c r="N22" s="104"/>
      <c r="O22" s="98"/>
      <c r="P22" s="98" t="str">
        <f>IF(N22=0," ",((N22)))</f>
        <v xml:space="preserve"> </v>
      </c>
      <c r="Q22" s="38"/>
    </row>
    <row r="23" spans="1:17" s="18" customFormat="1" ht="28.15" customHeight="1">
      <c r="A23" s="33" t="s">
        <v>153</v>
      </c>
      <c r="B23" s="157" t="s">
        <v>152</v>
      </c>
      <c r="C23" s="158"/>
      <c r="D23" s="158"/>
      <c r="E23" s="158"/>
      <c r="F23" s="158"/>
      <c r="G23" s="158"/>
      <c r="H23" s="158"/>
      <c r="I23" s="158"/>
      <c r="J23" s="158"/>
      <c r="K23" s="158"/>
      <c r="L23" s="158"/>
      <c r="M23" s="159"/>
      <c r="N23" s="32">
        <f>SUM(N17:N22)</f>
        <v>0</v>
      </c>
      <c r="O23" s="100">
        <f>SUM(O17:O22)</f>
        <v>0</v>
      </c>
      <c r="P23" s="100">
        <f>SUM(P17:P22)</f>
        <v>0</v>
      </c>
      <c r="Q23" s="31"/>
    </row>
    <row r="24" spans="1:17" ht="28.15" customHeight="1">
      <c r="A24" s="47"/>
      <c r="B24" s="120" t="s">
        <v>151</v>
      </c>
      <c r="C24" s="121"/>
      <c r="D24" s="121"/>
      <c r="E24" s="121"/>
      <c r="F24" s="121"/>
      <c r="G24" s="121"/>
      <c r="H24" s="121"/>
      <c r="I24" s="121"/>
      <c r="J24" s="121"/>
      <c r="K24" s="121"/>
      <c r="L24" s="121"/>
      <c r="M24" s="122"/>
      <c r="N24" s="29"/>
      <c r="O24" s="99"/>
      <c r="P24" s="99"/>
      <c r="Q24" s="40"/>
    </row>
    <row r="25" spans="1:17" ht="28.15" customHeight="1">
      <c r="A25" s="30">
        <v>5220</v>
      </c>
      <c r="B25" s="123" t="s">
        <v>150</v>
      </c>
      <c r="C25" s="124"/>
      <c r="D25" s="124"/>
      <c r="E25" s="124"/>
      <c r="F25" s="124"/>
      <c r="G25" s="124"/>
      <c r="H25" s="124"/>
      <c r="I25" s="124"/>
      <c r="J25" s="124"/>
      <c r="K25" s="124"/>
      <c r="L25" s="124"/>
      <c r="M25" s="125"/>
      <c r="N25" s="42"/>
      <c r="O25" s="98"/>
      <c r="P25" s="98" t="str">
        <f>IF(N25=0," ",((N25)))</f>
        <v xml:space="preserve"> </v>
      </c>
      <c r="Q25" s="38"/>
    </row>
    <row r="26" spans="1:17" ht="28.15" customHeight="1">
      <c r="A26" s="30">
        <v>5240</v>
      </c>
      <c r="B26" s="123" t="s">
        <v>149</v>
      </c>
      <c r="C26" s="124"/>
      <c r="D26" s="124"/>
      <c r="E26" s="124"/>
      <c r="F26" s="124"/>
      <c r="G26" s="124"/>
      <c r="H26" s="124"/>
      <c r="I26" s="124"/>
      <c r="J26" s="124"/>
      <c r="K26" s="124"/>
      <c r="L26" s="124"/>
      <c r="M26" s="125"/>
      <c r="N26" s="42"/>
      <c r="O26" s="98" t="str">
        <f>IF(N26=0," ",((N26)))</f>
        <v xml:space="preserve"> </v>
      </c>
      <c r="P26" s="99"/>
      <c r="Q26" s="38"/>
    </row>
    <row r="27" spans="1:17" ht="28.15" customHeight="1">
      <c r="A27" s="30">
        <v>5250</v>
      </c>
      <c r="B27" s="123" t="s">
        <v>148</v>
      </c>
      <c r="C27" s="124"/>
      <c r="D27" s="124"/>
      <c r="E27" s="124"/>
      <c r="F27" s="124"/>
      <c r="G27" s="124"/>
      <c r="H27" s="124"/>
      <c r="I27" s="124"/>
      <c r="J27" s="124"/>
      <c r="K27" s="124"/>
      <c r="L27" s="124"/>
      <c r="M27" s="125"/>
      <c r="N27" s="42"/>
      <c r="O27" s="98" t="str">
        <f>IF(N27=0," ",((N27)))</f>
        <v xml:space="preserve"> </v>
      </c>
      <c r="P27" s="99"/>
      <c r="Q27" s="38"/>
    </row>
    <row r="28" spans="1:17" ht="28.15" customHeight="1">
      <c r="A28" s="30">
        <v>5270</v>
      </c>
      <c r="B28" s="123" t="s">
        <v>147</v>
      </c>
      <c r="C28" s="124"/>
      <c r="D28" s="124"/>
      <c r="E28" s="124"/>
      <c r="F28" s="124"/>
      <c r="G28" s="124"/>
      <c r="H28" s="124"/>
      <c r="I28" s="124"/>
      <c r="J28" s="124"/>
      <c r="K28" s="124"/>
      <c r="L28" s="124"/>
      <c r="M28" s="125"/>
      <c r="N28" s="42"/>
      <c r="O28" s="98" t="str">
        <f>IF(N28=0," ",((N28)))</f>
        <v xml:space="preserve"> </v>
      </c>
      <c r="P28" s="99"/>
      <c r="Q28" s="38"/>
    </row>
    <row r="29" spans="1:17" ht="28.15" customHeight="1">
      <c r="A29" s="30">
        <v>5290</v>
      </c>
      <c r="B29" s="123" t="s">
        <v>26</v>
      </c>
      <c r="C29" s="124"/>
      <c r="D29" s="124"/>
      <c r="E29" s="124"/>
      <c r="F29" s="124"/>
      <c r="G29" s="124"/>
      <c r="H29" s="124"/>
      <c r="I29" s="124"/>
      <c r="J29" s="124"/>
      <c r="K29" s="124"/>
      <c r="L29" s="124"/>
      <c r="M29" s="125"/>
      <c r="N29" s="42"/>
      <c r="O29" s="98" t="str">
        <f>IF(N29=0," ",((N29)))</f>
        <v xml:space="preserve"> </v>
      </c>
      <c r="P29" s="99"/>
      <c r="Q29" s="38"/>
    </row>
    <row r="30" spans="1:17" s="18" customFormat="1" ht="28.15" customHeight="1">
      <c r="A30" s="33" t="s">
        <v>146</v>
      </c>
      <c r="B30" s="157" t="s">
        <v>145</v>
      </c>
      <c r="C30" s="158"/>
      <c r="D30" s="158"/>
      <c r="E30" s="158"/>
      <c r="F30" s="158"/>
      <c r="G30" s="158"/>
      <c r="H30" s="158"/>
      <c r="I30" s="158"/>
      <c r="J30" s="158"/>
      <c r="K30" s="158"/>
      <c r="L30" s="158"/>
      <c r="M30" s="159"/>
      <c r="N30" s="32">
        <f>SUM(N25:N29)</f>
        <v>0</v>
      </c>
      <c r="O30" s="101">
        <f>SUM(O25:O29)</f>
        <v>0</v>
      </c>
      <c r="P30" s="101">
        <f>SUM(P25:P29)</f>
        <v>0</v>
      </c>
      <c r="Q30" s="31"/>
    </row>
    <row r="31" spans="1:17" s="18" customFormat="1" ht="28.15" customHeight="1">
      <c r="A31" s="33" t="s">
        <v>144</v>
      </c>
      <c r="B31" s="157" t="s">
        <v>143</v>
      </c>
      <c r="C31" s="158"/>
      <c r="D31" s="158"/>
      <c r="E31" s="158"/>
      <c r="F31" s="158"/>
      <c r="G31" s="158"/>
      <c r="H31" s="158"/>
      <c r="I31" s="158"/>
      <c r="J31" s="158"/>
      <c r="K31" s="158"/>
      <c r="L31" s="158"/>
      <c r="M31" s="159"/>
      <c r="N31" s="32">
        <f>N23-N30</f>
        <v>0</v>
      </c>
      <c r="O31" s="101">
        <f>O23-O30</f>
        <v>0</v>
      </c>
      <c r="P31" s="101">
        <f>P23-P30</f>
        <v>0</v>
      </c>
      <c r="Q31" s="31"/>
    </row>
    <row r="32" spans="1:17" ht="28.15" customHeight="1">
      <c r="A32" s="30"/>
      <c r="B32" s="120" t="s">
        <v>142</v>
      </c>
      <c r="C32" s="121"/>
      <c r="D32" s="121"/>
      <c r="E32" s="121"/>
      <c r="F32" s="121"/>
      <c r="G32" s="121"/>
      <c r="H32" s="121"/>
      <c r="I32" s="121"/>
      <c r="J32" s="121"/>
      <c r="K32" s="121"/>
      <c r="L32" s="121"/>
      <c r="M32" s="122"/>
      <c r="N32" s="29"/>
      <c r="O32" s="99"/>
      <c r="P32" s="99"/>
      <c r="Q32" s="40"/>
    </row>
    <row r="33" spans="1:17" ht="28.15" customHeight="1">
      <c r="A33" s="30">
        <v>5332</v>
      </c>
      <c r="B33" s="123" t="s">
        <v>55</v>
      </c>
      <c r="C33" s="124"/>
      <c r="D33" s="124"/>
      <c r="E33" s="124"/>
      <c r="F33" s="124"/>
      <c r="G33" s="124"/>
      <c r="H33" s="124"/>
      <c r="I33" s="124"/>
      <c r="J33" s="124"/>
      <c r="K33" s="124"/>
      <c r="L33" s="124"/>
      <c r="M33" s="125"/>
      <c r="N33" s="42"/>
      <c r="O33" s="98" t="str">
        <f>IF(N33=0," ",((N33)))</f>
        <v xml:space="preserve"> </v>
      </c>
      <c r="P33" s="99"/>
      <c r="Q33" s="38"/>
    </row>
    <row r="34" spans="1:17" ht="28.15" customHeight="1">
      <c r="A34" s="30">
        <v>5380</v>
      </c>
      <c r="B34" s="123" t="s">
        <v>141</v>
      </c>
      <c r="C34" s="124"/>
      <c r="D34" s="124"/>
      <c r="E34" s="124"/>
      <c r="F34" s="124"/>
      <c r="G34" s="124"/>
      <c r="H34" s="124"/>
      <c r="I34" s="124"/>
      <c r="J34" s="124"/>
      <c r="K34" s="124"/>
      <c r="L34" s="124"/>
      <c r="M34" s="125"/>
      <c r="N34" s="42"/>
      <c r="O34" s="98" t="str">
        <f>IF(N34=0," ",((N34)))</f>
        <v xml:space="preserve"> </v>
      </c>
      <c r="P34" s="99"/>
      <c r="Q34" s="38"/>
    </row>
    <row r="35" spans="1:17" ht="28.15" customHeight="1">
      <c r="A35" s="30">
        <v>5385</v>
      </c>
      <c r="B35" s="123" t="s">
        <v>140</v>
      </c>
      <c r="C35" s="124"/>
      <c r="D35" s="124"/>
      <c r="E35" s="124"/>
      <c r="F35" s="124"/>
      <c r="G35" s="124"/>
      <c r="H35" s="124"/>
      <c r="I35" s="124"/>
      <c r="J35" s="124"/>
      <c r="K35" s="124"/>
      <c r="L35" s="124"/>
      <c r="M35" s="125"/>
      <c r="N35" s="42"/>
      <c r="O35" s="98" t="str">
        <f>IF(N35=0," ",((N35)))</f>
        <v xml:space="preserve"> </v>
      </c>
      <c r="P35" s="99"/>
      <c r="Q35" s="38"/>
    </row>
    <row r="36" spans="1:17" ht="28.15" customHeight="1">
      <c r="A36" s="30">
        <v>5390</v>
      </c>
      <c r="B36" s="123" t="s">
        <v>139</v>
      </c>
      <c r="C36" s="124"/>
      <c r="D36" s="124"/>
      <c r="E36" s="124"/>
      <c r="F36" s="124"/>
      <c r="G36" s="124"/>
      <c r="H36" s="124"/>
      <c r="I36" s="124"/>
      <c r="J36" s="124"/>
      <c r="K36" s="124"/>
      <c r="L36" s="124"/>
      <c r="M36" s="125"/>
      <c r="N36" s="42"/>
      <c r="O36" s="98" t="str">
        <f>IF(N36=0," ",((N36)))</f>
        <v xml:space="preserve"> </v>
      </c>
      <c r="P36" s="99"/>
      <c r="Q36" s="38"/>
    </row>
    <row r="37" spans="1:17" s="18" customFormat="1" ht="28.15" customHeight="1">
      <c r="A37" s="33">
        <v>5300</v>
      </c>
      <c r="B37" s="157" t="s">
        <v>138</v>
      </c>
      <c r="C37" s="158"/>
      <c r="D37" s="158"/>
      <c r="E37" s="158"/>
      <c r="F37" s="158"/>
      <c r="G37" s="158"/>
      <c r="H37" s="158"/>
      <c r="I37" s="158"/>
      <c r="J37" s="158"/>
      <c r="K37" s="158"/>
      <c r="L37" s="158"/>
      <c r="M37" s="159"/>
      <c r="N37" s="32">
        <f>SUM(N33:N36)</f>
        <v>0</v>
      </c>
      <c r="O37" s="101">
        <f>SUM(O33:O36)</f>
        <v>0</v>
      </c>
      <c r="P37" s="101">
        <f>SUM(P33:P36)</f>
        <v>0</v>
      </c>
      <c r="Q37" s="31"/>
    </row>
    <row r="38" spans="1:17" ht="28.15" customHeight="1">
      <c r="A38" s="30">
        <v>5410</v>
      </c>
      <c r="B38" s="123" t="s">
        <v>137</v>
      </c>
      <c r="C38" s="124"/>
      <c r="D38" s="124"/>
      <c r="E38" s="124"/>
      <c r="F38" s="124"/>
      <c r="G38" s="124"/>
      <c r="H38" s="124"/>
      <c r="I38" s="124"/>
      <c r="J38" s="124"/>
      <c r="K38" s="124"/>
      <c r="L38" s="124"/>
      <c r="M38" s="125"/>
      <c r="N38" s="42"/>
      <c r="O38" s="98" t="str">
        <f>IF(N38=0," ",((N38)))</f>
        <v xml:space="preserve"> </v>
      </c>
      <c r="P38" s="99"/>
      <c r="Q38" s="38"/>
    </row>
    <row r="39" spans="1:17" ht="28.15" customHeight="1">
      <c r="A39" s="30">
        <v>5430</v>
      </c>
      <c r="B39" s="123" t="s">
        <v>136</v>
      </c>
      <c r="C39" s="124"/>
      <c r="D39" s="124"/>
      <c r="E39" s="124"/>
      <c r="F39" s="124"/>
      <c r="G39" s="124"/>
      <c r="H39" s="124"/>
      <c r="I39" s="124"/>
      <c r="J39" s="124"/>
      <c r="K39" s="124"/>
      <c r="L39" s="124"/>
      <c r="M39" s="125"/>
      <c r="N39" s="42"/>
      <c r="O39" s="98" t="str">
        <f>IF(N39=0," ",((N39)))</f>
        <v xml:space="preserve"> </v>
      </c>
      <c r="P39" s="99"/>
      <c r="Q39" s="38"/>
    </row>
    <row r="40" spans="1:17" ht="28.15" customHeight="1">
      <c r="A40" s="30">
        <v>5440</v>
      </c>
      <c r="B40" s="123" t="s">
        <v>135</v>
      </c>
      <c r="C40" s="124"/>
      <c r="D40" s="124"/>
      <c r="E40" s="124"/>
      <c r="F40" s="124"/>
      <c r="G40" s="124"/>
      <c r="H40" s="124"/>
      <c r="I40" s="124"/>
      <c r="J40" s="124"/>
      <c r="K40" s="124"/>
      <c r="L40" s="124"/>
      <c r="M40" s="125"/>
      <c r="N40" s="42"/>
      <c r="O40" s="98" t="str">
        <f>IF(N40=0," ",((N40)))</f>
        <v xml:space="preserve"> </v>
      </c>
      <c r="P40" s="99"/>
      <c r="Q40" s="38"/>
    </row>
    <row r="41" spans="1:17" ht="28.15" customHeight="1">
      <c r="A41" s="30">
        <v>5490</v>
      </c>
      <c r="B41" s="123" t="s">
        <v>134</v>
      </c>
      <c r="C41" s="124"/>
      <c r="D41" s="124"/>
      <c r="E41" s="124"/>
      <c r="F41" s="124"/>
      <c r="G41" s="124"/>
      <c r="H41" s="124"/>
      <c r="I41" s="124"/>
      <c r="J41" s="124"/>
      <c r="K41" s="124"/>
      <c r="L41" s="124"/>
      <c r="M41" s="125"/>
      <c r="N41" s="42"/>
      <c r="O41" s="98" t="str">
        <f>IF(N41=0," ",((N41)))</f>
        <v xml:space="preserve"> </v>
      </c>
      <c r="P41" s="99"/>
      <c r="Q41" s="38"/>
    </row>
    <row r="42" spans="1:17" s="18" customFormat="1" ht="28.15" customHeight="1">
      <c r="A42" s="33" t="s">
        <v>133</v>
      </c>
      <c r="B42" s="157" t="s">
        <v>132</v>
      </c>
      <c r="C42" s="158"/>
      <c r="D42" s="158"/>
      <c r="E42" s="158"/>
      <c r="F42" s="158"/>
      <c r="G42" s="158"/>
      <c r="H42" s="158"/>
      <c r="I42" s="158"/>
      <c r="J42" s="158"/>
      <c r="K42" s="158"/>
      <c r="L42" s="158"/>
      <c r="M42" s="159"/>
      <c r="N42" s="32">
        <f>SUM(N38:N41)</f>
        <v>0</v>
      </c>
      <c r="O42" s="101">
        <f>SUM(O38:O41)</f>
        <v>0</v>
      </c>
      <c r="P42" s="101">
        <f>SUM(P38:P41)</f>
        <v>0</v>
      </c>
      <c r="Q42" s="31"/>
    </row>
    <row r="43" spans="1:17" ht="28.15" customHeight="1">
      <c r="A43" s="30"/>
      <c r="B43" s="120" t="s">
        <v>131</v>
      </c>
      <c r="C43" s="121"/>
      <c r="D43" s="121"/>
      <c r="E43" s="121"/>
      <c r="F43" s="121"/>
      <c r="G43" s="121"/>
      <c r="H43" s="121"/>
      <c r="I43" s="121"/>
      <c r="J43" s="121"/>
      <c r="K43" s="121"/>
      <c r="L43" s="121"/>
      <c r="M43" s="122"/>
      <c r="N43" s="29" t="s">
        <v>130</v>
      </c>
      <c r="O43" s="99"/>
      <c r="P43" s="99"/>
      <c r="Q43" s="40"/>
    </row>
    <row r="44" spans="1:17" ht="28.15" customHeight="1">
      <c r="A44" s="30">
        <v>5910</v>
      </c>
      <c r="B44" s="123" t="s">
        <v>129</v>
      </c>
      <c r="C44" s="124"/>
      <c r="D44" s="124"/>
      <c r="E44" s="124"/>
      <c r="F44" s="124"/>
      <c r="G44" s="124"/>
      <c r="H44" s="124"/>
      <c r="I44" s="124"/>
      <c r="J44" s="124"/>
      <c r="K44" s="124"/>
      <c r="L44" s="124"/>
      <c r="M44" s="125"/>
      <c r="N44" s="42"/>
      <c r="O44" s="99" t="str">
        <f>IF(N44=0," ",((N44)*(1-F11)))</f>
        <v xml:space="preserve"> </v>
      </c>
      <c r="P44" s="99" t="str">
        <f>IF(N44=0," ",((N44)*F11))</f>
        <v xml:space="preserve"> </v>
      </c>
      <c r="Q44" s="38"/>
    </row>
    <row r="45" spans="1:17" ht="28.15" customHeight="1">
      <c r="A45" s="30">
        <v>5920</v>
      </c>
      <c r="B45" s="123" t="s">
        <v>128</v>
      </c>
      <c r="C45" s="124"/>
      <c r="D45" s="124"/>
      <c r="E45" s="124"/>
      <c r="F45" s="124"/>
      <c r="G45" s="124"/>
      <c r="H45" s="124"/>
      <c r="I45" s="124"/>
      <c r="J45" s="124"/>
      <c r="K45" s="124"/>
      <c r="L45" s="124"/>
      <c r="M45" s="125"/>
      <c r="N45" s="42"/>
      <c r="O45" s="99" t="str">
        <f>IF(N45=0," ",((N45)*(1-F11)))</f>
        <v xml:space="preserve"> </v>
      </c>
      <c r="P45" s="99" t="str">
        <f>IF(N45=0," ",((N45)*F11))</f>
        <v xml:space="preserve"> </v>
      </c>
      <c r="Q45" s="38"/>
    </row>
    <row r="46" spans="1:17" ht="27.6" customHeight="1">
      <c r="A46" s="30">
        <v>5990</v>
      </c>
      <c r="B46" s="123" t="s">
        <v>127</v>
      </c>
      <c r="C46" s="124"/>
      <c r="D46" s="124"/>
      <c r="E46" s="124"/>
      <c r="F46" s="124"/>
      <c r="G46" s="124"/>
      <c r="H46" s="124"/>
      <c r="I46" s="124"/>
      <c r="J46" s="124"/>
      <c r="K46" s="124"/>
      <c r="L46" s="124"/>
      <c r="M46" s="125"/>
      <c r="N46" s="42"/>
      <c r="O46" s="99" t="str">
        <f>IF(N46=0," ",((N46)*(1-F11)))</f>
        <v xml:space="preserve"> </v>
      </c>
      <c r="P46" s="99" t="str">
        <f>IF(N46=0," ",((N46)*F11))</f>
        <v xml:space="preserve"> </v>
      </c>
      <c r="Q46" s="38"/>
    </row>
    <row r="47" spans="1:17" ht="27.6" customHeight="1">
      <c r="A47" s="96"/>
      <c r="B47" s="120" t="s">
        <v>169</v>
      </c>
      <c r="C47" s="121"/>
      <c r="D47" s="121"/>
      <c r="E47" s="121"/>
      <c r="F47" s="121"/>
      <c r="G47" s="121"/>
      <c r="H47" s="121"/>
      <c r="I47" s="121"/>
      <c r="J47" s="121"/>
      <c r="K47" s="121"/>
      <c r="L47" s="121"/>
      <c r="M47" s="122"/>
      <c r="N47" s="97"/>
      <c r="O47" s="99"/>
      <c r="P47" s="99" t="str">
        <f>IF(N47=0," ",((N47)))</f>
        <v xml:space="preserve"> </v>
      </c>
      <c r="Q47" s="38"/>
    </row>
    <row r="48" spans="1:17" s="18" customFormat="1" ht="28.15" customHeight="1">
      <c r="A48" s="33" t="s">
        <v>126</v>
      </c>
      <c r="B48" s="157" t="s">
        <v>125</v>
      </c>
      <c r="C48" s="158"/>
      <c r="D48" s="158"/>
      <c r="E48" s="158"/>
      <c r="F48" s="158"/>
      <c r="G48" s="158"/>
      <c r="H48" s="158"/>
      <c r="I48" s="158"/>
      <c r="J48" s="158"/>
      <c r="K48" s="158"/>
      <c r="L48" s="158"/>
      <c r="M48" s="159"/>
      <c r="N48" s="32">
        <f>SUM(N44:N47)</f>
        <v>0</v>
      </c>
      <c r="O48" s="101">
        <f>SUM(O44:O46)</f>
        <v>0</v>
      </c>
      <c r="P48" s="101">
        <f>SUM(P44:P47)</f>
        <v>0</v>
      </c>
      <c r="Q48" s="31"/>
    </row>
    <row r="49" spans="1:23" s="18" customFormat="1" ht="28.15" customHeight="1">
      <c r="A49" s="33"/>
      <c r="B49" s="46"/>
      <c r="C49" s="45"/>
      <c r="D49" s="45"/>
      <c r="E49" s="45"/>
      <c r="F49" s="45"/>
      <c r="G49" s="45"/>
      <c r="H49" s="45"/>
      <c r="I49" s="45"/>
      <c r="J49" s="45"/>
      <c r="K49" s="45"/>
      <c r="L49" s="45"/>
      <c r="M49" s="44"/>
      <c r="N49" s="32"/>
      <c r="O49" s="100"/>
      <c r="P49" s="100"/>
      <c r="Q49" s="31"/>
    </row>
    <row r="50" spans="1:23" s="18" customFormat="1" ht="28.15" customHeight="1">
      <c r="A50" s="33" t="s">
        <v>124</v>
      </c>
      <c r="B50" s="157" t="s">
        <v>123</v>
      </c>
      <c r="C50" s="158"/>
      <c r="D50" s="158"/>
      <c r="E50" s="158"/>
      <c r="F50" s="158"/>
      <c r="G50" s="158"/>
      <c r="H50" s="158"/>
      <c r="I50" s="158"/>
      <c r="J50" s="158"/>
      <c r="K50" s="158"/>
      <c r="L50" s="158"/>
      <c r="M50" s="159"/>
      <c r="N50" s="32">
        <f>N31+N37+N42+N48</f>
        <v>0</v>
      </c>
      <c r="O50" s="101">
        <f>O31+O37+O42+O48</f>
        <v>0</v>
      </c>
      <c r="P50" s="101">
        <f>P31+P37+P42+P48</f>
        <v>0</v>
      </c>
      <c r="Q50" s="31"/>
    </row>
    <row r="51" spans="1:23" ht="28.15" customHeight="1">
      <c r="A51" s="30"/>
      <c r="B51" s="160" t="s">
        <v>122</v>
      </c>
      <c r="C51" s="161"/>
      <c r="D51" s="161"/>
      <c r="E51" s="161"/>
      <c r="F51" s="161"/>
      <c r="G51" s="161"/>
      <c r="H51" s="161"/>
      <c r="I51" s="161"/>
      <c r="J51" s="161"/>
      <c r="K51" s="161"/>
      <c r="L51" s="161"/>
      <c r="M51" s="162"/>
      <c r="N51" s="29"/>
      <c r="O51" s="99"/>
      <c r="P51" s="99"/>
      <c r="Q51" s="40"/>
    </row>
    <row r="52" spans="1:23" ht="28.15" customHeight="1">
      <c r="A52" s="30"/>
      <c r="B52" s="120" t="s">
        <v>121</v>
      </c>
      <c r="C52" s="121"/>
      <c r="D52" s="121"/>
      <c r="E52" s="121"/>
      <c r="F52" s="121"/>
      <c r="G52" s="121"/>
      <c r="H52" s="121"/>
      <c r="I52" s="121"/>
      <c r="J52" s="121"/>
      <c r="K52" s="121"/>
      <c r="L52" s="121"/>
      <c r="M52" s="122"/>
      <c r="N52" s="41"/>
      <c r="O52" s="99"/>
      <c r="P52" s="99"/>
      <c r="Q52" s="40"/>
    </row>
    <row r="53" spans="1:23" ht="28.15" customHeight="1">
      <c r="A53" s="30">
        <v>6203</v>
      </c>
      <c r="B53" s="123" t="s">
        <v>120</v>
      </c>
      <c r="C53" s="124"/>
      <c r="D53" s="124"/>
      <c r="E53" s="124"/>
      <c r="F53" s="124"/>
      <c r="G53" s="124"/>
      <c r="H53" s="124"/>
      <c r="I53" s="124"/>
      <c r="J53" s="124"/>
      <c r="K53" s="124"/>
      <c r="L53" s="124"/>
      <c r="M53" s="125"/>
      <c r="N53" s="42"/>
      <c r="O53" s="99" t="str">
        <f>IF(N53=0," ",((N53)*(1-F11)))</f>
        <v xml:space="preserve"> </v>
      </c>
      <c r="P53" s="99" t="str">
        <f>IF(N53=0," ",((N53)*F11))</f>
        <v xml:space="preserve"> </v>
      </c>
      <c r="Q53" s="38"/>
    </row>
    <row r="54" spans="1:23" ht="28.15" customHeight="1">
      <c r="A54" s="30">
        <v>6204</v>
      </c>
      <c r="B54" s="123" t="s">
        <v>119</v>
      </c>
      <c r="C54" s="124"/>
      <c r="D54" s="124"/>
      <c r="E54" s="124"/>
      <c r="F54" s="124"/>
      <c r="G54" s="124"/>
      <c r="H54" s="124"/>
      <c r="I54" s="124"/>
      <c r="J54" s="124"/>
      <c r="K54" s="124"/>
      <c r="L54" s="124"/>
      <c r="M54" s="125"/>
      <c r="N54" s="107"/>
      <c r="O54" s="99" t="str">
        <f>IF(N54=0," ",((N54)*(1-F11)))</f>
        <v xml:space="preserve"> </v>
      </c>
      <c r="P54" s="99" t="str">
        <f>IF(N54=0," ",((N54)*F11))</f>
        <v xml:space="preserve"> </v>
      </c>
      <c r="Q54" s="38"/>
    </row>
    <row r="55" spans="1:23" ht="28.15" customHeight="1">
      <c r="A55" s="30">
        <v>6210</v>
      </c>
      <c r="B55" s="123" t="s">
        <v>118</v>
      </c>
      <c r="C55" s="124"/>
      <c r="D55" s="124"/>
      <c r="E55" s="124"/>
      <c r="F55" s="124"/>
      <c r="G55" s="124"/>
      <c r="H55" s="124"/>
      <c r="I55" s="124"/>
      <c r="J55" s="124"/>
      <c r="K55" s="124"/>
      <c r="L55" s="124"/>
      <c r="M55" s="125"/>
      <c r="N55" s="107"/>
      <c r="O55" s="99" t="str">
        <f>IF(N55=0," ",((N55)*(1-F11)))</f>
        <v xml:space="preserve"> </v>
      </c>
      <c r="P55" s="99" t="str">
        <f>IF(N55=0," ",((N55)*F11))</f>
        <v xml:space="preserve"> </v>
      </c>
      <c r="Q55" s="38"/>
    </row>
    <row r="56" spans="1:23" ht="28.15" customHeight="1">
      <c r="A56" s="30">
        <v>6250</v>
      </c>
      <c r="B56" s="123" t="s">
        <v>117</v>
      </c>
      <c r="C56" s="124"/>
      <c r="D56" s="124"/>
      <c r="E56" s="124"/>
      <c r="F56" s="124"/>
      <c r="G56" s="124"/>
      <c r="H56" s="124"/>
      <c r="I56" s="124"/>
      <c r="J56" s="124"/>
      <c r="K56" s="124"/>
      <c r="L56" s="124"/>
      <c r="M56" s="125"/>
      <c r="N56" s="107"/>
      <c r="O56" s="99" t="str">
        <f>IF(N56=0," ",((N56)*(1-F11)))</f>
        <v xml:space="preserve"> </v>
      </c>
      <c r="P56" s="99" t="str">
        <f>IF(N56=0," ",((N56)*F11))</f>
        <v xml:space="preserve"> </v>
      </c>
      <c r="Q56" s="38"/>
    </row>
    <row r="57" spans="1:23" ht="28.15" customHeight="1">
      <c r="A57" s="30">
        <v>6310</v>
      </c>
      <c r="B57" s="123" t="s">
        <v>116</v>
      </c>
      <c r="C57" s="124"/>
      <c r="D57" s="124"/>
      <c r="E57" s="124"/>
      <c r="F57" s="124"/>
      <c r="G57" s="124"/>
      <c r="H57" s="124"/>
      <c r="I57" s="124"/>
      <c r="J57" s="124"/>
      <c r="K57" s="124"/>
      <c r="L57" s="124"/>
      <c r="M57" s="125"/>
      <c r="N57" s="107"/>
      <c r="O57" s="99" t="str">
        <f>IF(N57=0," ",((N57)*(1-F11)))</f>
        <v xml:space="preserve"> </v>
      </c>
      <c r="P57" s="99" t="str">
        <f>IF(N57=0," ",((N57)*F11))</f>
        <v xml:space="preserve"> </v>
      </c>
      <c r="Q57" s="38"/>
    </row>
    <row r="58" spans="1:23" ht="28.15" customHeight="1">
      <c r="A58" s="30">
        <v>6311</v>
      </c>
      <c r="B58" s="123" t="s">
        <v>115</v>
      </c>
      <c r="C58" s="124"/>
      <c r="D58" s="124"/>
      <c r="E58" s="124"/>
      <c r="F58" s="124"/>
      <c r="G58" s="124"/>
      <c r="H58" s="124"/>
      <c r="I58" s="124"/>
      <c r="J58" s="124"/>
      <c r="K58" s="124"/>
      <c r="L58" s="124"/>
      <c r="M58" s="125"/>
      <c r="N58" s="107"/>
      <c r="O58" s="99" t="str">
        <f>IF(N58=0," ",((N58)*(1-F11)))</f>
        <v xml:space="preserve"> </v>
      </c>
      <c r="P58" s="99" t="str">
        <f>IF(N58=0," ",((N58)*F11))</f>
        <v xml:space="preserve"> </v>
      </c>
      <c r="Q58" s="38"/>
    </row>
    <row r="59" spans="1:23" ht="28.15" customHeight="1">
      <c r="A59" s="30">
        <v>6312</v>
      </c>
      <c r="B59" s="123" t="s">
        <v>114</v>
      </c>
      <c r="C59" s="124"/>
      <c r="D59" s="124"/>
      <c r="E59" s="124"/>
      <c r="F59" s="124"/>
      <c r="G59" s="124"/>
      <c r="H59" s="124"/>
      <c r="I59" s="124"/>
      <c r="J59" s="124"/>
      <c r="K59" s="124"/>
      <c r="L59" s="124"/>
      <c r="M59" s="125"/>
      <c r="N59" s="107"/>
      <c r="O59" s="99" t="str">
        <f>IF(N59=0," ",((N59)*(1-F11)))</f>
        <v xml:space="preserve"> </v>
      </c>
      <c r="P59" s="99" t="str">
        <f>IF(N59=0," ",((N59)*F11))</f>
        <v xml:space="preserve"> </v>
      </c>
      <c r="Q59" s="38"/>
    </row>
    <row r="60" spans="1:23" ht="28.15" customHeight="1">
      <c r="A60" s="30">
        <v>6320</v>
      </c>
      <c r="B60" s="123" t="s">
        <v>113</v>
      </c>
      <c r="C60" s="124"/>
      <c r="D60" s="124"/>
      <c r="E60" s="124"/>
      <c r="F60" s="124"/>
      <c r="G60" s="124"/>
      <c r="H60" s="124"/>
      <c r="I60" s="124"/>
      <c r="J60" s="124"/>
      <c r="K60" s="124"/>
      <c r="L60" s="124"/>
      <c r="M60" s="125"/>
      <c r="N60" s="107"/>
      <c r="O60" s="99" t="str">
        <f>IF(N60=0," ",((N60)*(1-F11)))</f>
        <v xml:space="preserve"> </v>
      </c>
      <c r="P60" s="99" t="str">
        <f>IF(N60=0," ",((N60)*F11))</f>
        <v xml:space="preserve"> </v>
      </c>
      <c r="Q60" s="38"/>
      <c r="W60" s="18"/>
    </row>
    <row r="61" spans="1:23" ht="28.15" customHeight="1">
      <c r="A61" s="30">
        <v>6330</v>
      </c>
      <c r="B61" s="123" t="s">
        <v>112</v>
      </c>
      <c r="C61" s="124"/>
      <c r="D61" s="124"/>
      <c r="E61" s="124"/>
      <c r="F61" s="124"/>
      <c r="G61" s="124"/>
      <c r="H61" s="124"/>
      <c r="I61" s="124"/>
      <c r="J61" s="124"/>
      <c r="K61" s="124"/>
      <c r="L61" s="124"/>
      <c r="M61" s="125"/>
      <c r="N61" s="107"/>
      <c r="O61" s="99" t="str">
        <f>IF(N61=0," ",((N61)*(1-F11)))</f>
        <v xml:space="preserve"> </v>
      </c>
      <c r="P61" s="99" t="str">
        <f>IF(N61=0," ",((N61)*F11))</f>
        <v xml:space="preserve"> </v>
      </c>
      <c r="Q61" s="38"/>
    </row>
    <row r="62" spans="1:23" ht="28.15" customHeight="1">
      <c r="A62" s="30">
        <v>6331</v>
      </c>
      <c r="B62" s="123" t="s">
        <v>111</v>
      </c>
      <c r="C62" s="124"/>
      <c r="D62" s="124"/>
      <c r="E62" s="124"/>
      <c r="F62" s="124"/>
      <c r="G62" s="124"/>
      <c r="H62" s="124"/>
      <c r="I62" s="124"/>
      <c r="J62" s="124"/>
      <c r="K62" s="124"/>
      <c r="L62" s="124"/>
      <c r="M62" s="125"/>
      <c r="N62" s="107"/>
      <c r="O62" s="99" t="str">
        <f>IF(N62=0," ",((N62)*(1-F11)))</f>
        <v xml:space="preserve"> </v>
      </c>
      <c r="P62" s="99" t="str">
        <f>IF(N62=0," ",((N62)*F11))</f>
        <v xml:space="preserve"> </v>
      </c>
      <c r="Q62" s="38"/>
    </row>
    <row r="63" spans="1:23" ht="28.15" customHeight="1">
      <c r="A63" s="30">
        <v>6340</v>
      </c>
      <c r="B63" s="123" t="s">
        <v>110</v>
      </c>
      <c r="C63" s="124"/>
      <c r="D63" s="124"/>
      <c r="E63" s="124"/>
      <c r="F63" s="124"/>
      <c r="G63" s="124"/>
      <c r="H63" s="124"/>
      <c r="I63" s="124"/>
      <c r="J63" s="124"/>
      <c r="K63" s="124"/>
      <c r="L63" s="124"/>
      <c r="M63" s="125"/>
      <c r="N63" s="107"/>
      <c r="O63" s="99" t="str">
        <f>IF(N63=0," ",((N63)*(1-F11)))</f>
        <v xml:space="preserve"> </v>
      </c>
      <c r="P63" s="99" t="str">
        <f>IF(N63=0," ",((N63)*F11))</f>
        <v xml:space="preserve"> </v>
      </c>
      <c r="Q63" s="38"/>
    </row>
    <row r="64" spans="1:23" ht="28.15" customHeight="1">
      <c r="A64" s="30">
        <v>6350</v>
      </c>
      <c r="B64" s="123" t="s">
        <v>109</v>
      </c>
      <c r="C64" s="124"/>
      <c r="D64" s="124"/>
      <c r="E64" s="124"/>
      <c r="F64" s="124"/>
      <c r="G64" s="124"/>
      <c r="H64" s="124"/>
      <c r="I64" s="124"/>
      <c r="J64" s="124"/>
      <c r="K64" s="124"/>
      <c r="L64" s="124"/>
      <c r="M64" s="125"/>
      <c r="N64" s="107"/>
      <c r="O64" s="99" t="str">
        <f>IF(N64=0," ",((N64)*(1-F11)))</f>
        <v xml:space="preserve"> </v>
      </c>
      <c r="P64" s="99" t="str">
        <f>IF(N64=0," ",((N64)*F11))</f>
        <v xml:space="preserve"> </v>
      </c>
      <c r="Q64" s="38"/>
    </row>
    <row r="65" spans="1:17" ht="28.15" customHeight="1">
      <c r="A65" s="30">
        <v>6351</v>
      </c>
      <c r="B65" s="123" t="s">
        <v>108</v>
      </c>
      <c r="C65" s="124"/>
      <c r="D65" s="124"/>
      <c r="E65" s="124"/>
      <c r="F65" s="124"/>
      <c r="G65" s="124"/>
      <c r="H65" s="124"/>
      <c r="I65" s="124"/>
      <c r="J65" s="124"/>
      <c r="K65" s="124"/>
      <c r="L65" s="124"/>
      <c r="M65" s="125"/>
      <c r="N65" s="107"/>
      <c r="O65" s="99" t="str">
        <f>IF(N65=0," ",((N65)*(1-F11)))</f>
        <v xml:space="preserve"> </v>
      </c>
      <c r="P65" s="99" t="str">
        <f>IF(N65=0," ",((N65)*F11))</f>
        <v xml:space="preserve"> </v>
      </c>
      <c r="Q65" s="38"/>
    </row>
    <row r="66" spans="1:17" ht="28.15" customHeight="1">
      <c r="A66" s="30">
        <v>6370</v>
      </c>
      <c r="B66" s="123" t="s">
        <v>107</v>
      </c>
      <c r="C66" s="124"/>
      <c r="D66" s="124"/>
      <c r="E66" s="124"/>
      <c r="F66" s="124"/>
      <c r="G66" s="124"/>
      <c r="H66" s="124"/>
      <c r="I66" s="124"/>
      <c r="J66" s="124"/>
      <c r="K66" s="124"/>
      <c r="L66" s="124"/>
      <c r="M66" s="125"/>
      <c r="N66" s="107"/>
      <c r="O66" s="99" t="str">
        <f>IF(N66=0," ",((N66)*(1-F11)))</f>
        <v xml:space="preserve"> </v>
      </c>
      <c r="P66" s="99" t="str">
        <f>IF(N66=0," ",((N66)*F11))</f>
        <v xml:space="preserve"> </v>
      </c>
      <c r="Q66" s="38"/>
    </row>
    <row r="67" spans="1:17" ht="28.15" customHeight="1">
      <c r="A67" s="30">
        <v>6390</v>
      </c>
      <c r="B67" s="123" t="s">
        <v>106</v>
      </c>
      <c r="C67" s="124"/>
      <c r="D67" s="124"/>
      <c r="E67" s="124"/>
      <c r="F67" s="124"/>
      <c r="G67" s="124"/>
      <c r="H67" s="124"/>
      <c r="I67" s="124"/>
      <c r="J67" s="124"/>
      <c r="K67" s="124"/>
      <c r="L67" s="124"/>
      <c r="M67" s="125"/>
      <c r="N67" s="107"/>
      <c r="O67" s="99" t="str">
        <f>IF(N67=0," ",((N67)*(1-F11)))</f>
        <v xml:space="preserve"> </v>
      </c>
      <c r="P67" s="99" t="str">
        <f>IF(N67=0," ",((N67)*F11))</f>
        <v xml:space="preserve"> </v>
      </c>
      <c r="Q67" s="38"/>
    </row>
    <row r="68" spans="1:17" s="18" customFormat="1" ht="28.15" customHeight="1">
      <c r="A68" s="33" t="s">
        <v>105</v>
      </c>
      <c r="B68" s="157" t="s">
        <v>104</v>
      </c>
      <c r="C68" s="158"/>
      <c r="D68" s="158"/>
      <c r="E68" s="158"/>
      <c r="F68" s="158"/>
      <c r="G68" s="158"/>
      <c r="H68" s="158"/>
      <c r="I68" s="158"/>
      <c r="J68" s="158"/>
      <c r="K68" s="158"/>
      <c r="L68" s="158"/>
      <c r="M68" s="159"/>
      <c r="N68" s="32">
        <f>SUM(N53:N67)</f>
        <v>0</v>
      </c>
      <c r="O68" s="101">
        <f>SUM(O53:O67)</f>
        <v>0</v>
      </c>
      <c r="P68" s="101">
        <f>SUM(P53:P67)</f>
        <v>0</v>
      </c>
      <c r="Q68" s="31"/>
    </row>
    <row r="69" spans="1:17" ht="28.15" customHeight="1">
      <c r="A69" s="30"/>
      <c r="B69" s="120" t="s">
        <v>103</v>
      </c>
      <c r="C69" s="121"/>
      <c r="D69" s="121"/>
      <c r="E69" s="121"/>
      <c r="F69" s="121"/>
      <c r="G69" s="121"/>
      <c r="H69" s="121"/>
      <c r="I69" s="121"/>
      <c r="J69" s="121"/>
      <c r="K69" s="121"/>
      <c r="L69" s="121"/>
      <c r="M69" s="122"/>
      <c r="N69" s="29"/>
      <c r="O69" s="99"/>
      <c r="P69" s="99"/>
      <c r="Q69" s="40"/>
    </row>
    <row r="70" spans="1:17" ht="28.15" customHeight="1">
      <c r="A70" s="30">
        <v>6420</v>
      </c>
      <c r="B70" s="123" t="s">
        <v>102</v>
      </c>
      <c r="C70" s="124"/>
      <c r="D70" s="124"/>
      <c r="E70" s="124"/>
      <c r="F70" s="124"/>
      <c r="G70" s="124"/>
      <c r="H70" s="124"/>
      <c r="I70" s="124"/>
      <c r="J70" s="124"/>
      <c r="K70" s="124"/>
      <c r="L70" s="124"/>
      <c r="M70" s="125"/>
      <c r="N70" s="42"/>
      <c r="O70" s="99" t="str">
        <f>IF(N70=0," ",((N70)*(1-F11)))</f>
        <v xml:space="preserve"> </v>
      </c>
      <c r="P70" s="99" t="str">
        <f>IF(N70=0," ",((N70)*F11))</f>
        <v xml:space="preserve"> </v>
      </c>
      <c r="Q70" s="38"/>
    </row>
    <row r="71" spans="1:17" ht="28.15" customHeight="1">
      <c r="A71" s="30">
        <v>6450</v>
      </c>
      <c r="B71" s="123" t="s">
        <v>101</v>
      </c>
      <c r="C71" s="124"/>
      <c r="D71" s="124"/>
      <c r="E71" s="124"/>
      <c r="F71" s="124"/>
      <c r="G71" s="124"/>
      <c r="H71" s="124"/>
      <c r="I71" s="124"/>
      <c r="J71" s="124"/>
      <c r="K71" s="124"/>
      <c r="L71" s="124"/>
      <c r="M71" s="125"/>
      <c r="N71" s="107"/>
      <c r="O71" s="99" t="str">
        <f>IF(N71=0," ",((N71)*(1-F11)))</f>
        <v xml:space="preserve"> </v>
      </c>
      <c r="P71" s="99" t="str">
        <f>IF(N71=0," ",((N71)*F11))</f>
        <v xml:space="preserve"> </v>
      </c>
      <c r="Q71" s="38"/>
    </row>
    <row r="72" spans="1:17" ht="28.15" customHeight="1">
      <c r="A72" s="30">
        <v>6451</v>
      </c>
      <c r="B72" s="123" t="s">
        <v>100</v>
      </c>
      <c r="C72" s="124"/>
      <c r="D72" s="124"/>
      <c r="E72" s="124"/>
      <c r="F72" s="124"/>
      <c r="G72" s="124"/>
      <c r="H72" s="124"/>
      <c r="I72" s="124"/>
      <c r="J72" s="124"/>
      <c r="K72" s="124"/>
      <c r="L72" s="124"/>
      <c r="M72" s="125"/>
      <c r="N72" s="107"/>
      <c r="O72" s="99" t="str">
        <f>IF(N72=0," ",((N72)*(1-F11)))</f>
        <v xml:space="preserve"> </v>
      </c>
      <c r="P72" s="99" t="str">
        <f>IF(N72=0," ",((N72)*F11))</f>
        <v xml:space="preserve"> </v>
      </c>
      <c r="Q72" s="38"/>
    </row>
    <row r="73" spans="1:17" ht="28.15" customHeight="1">
      <c r="A73" s="30">
        <v>6452</v>
      </c>
      <c r="B73" s="123" t="s">
        <v>99</v>
      </c>
      <c r="C73" s="124"/>
      <c r="D73" s="124"/>
      <c r="E73" s="124"/>
      <c r="F73" s="124"/>
      <c r="G73" s="124"/>
      <c r="H73" s="124"/>
      <c r="I73" s="124"/>
      <c r="J73" s="124"/>
      <c r="K73" s="124"/>
      <c r="L73" s="124"/>
      <c r="M73" s="125"/>
      <c r="N73" s="107"/>
      <c r="O73" s="99" t="str">
        <f>IF(N73=0," ",((N73)*(1-F11)))</f>
        <v xml:space="preserve"> </v>
      </c>
      <c r="P73" s="99" t="str">
        <f>IF(N73=0," ",((N73)*F11))</f>
        <v xml:space="preserve"> </v>
      </c>
      <c r="Q73" s="38"/>
    </row>
    <row r="74" spans="1:17" ht="28.15" customHeight="1">
      <c r="A74" s="30">
        <v>6453</v>
      </c>
      <c r="B74" s="123" t="s">
        <v>98</v>
      </c>
      <c r="C74" s="124"/>
      <c r="D74" s="124"/>
      <c r="E74" s="124"/>
      <c r="F74" s="124"/>
      <c r="G74" s="124"/>
      <c r="H74" s="124"/>
      <c r="I74" s="124"/>
      <c r="J74" s="124"/>
      <c r="K74" s="124"/>
      <c r="L74" s="124"/>
      <c r="M74" s="125"/>
      <c r="N74" s="107"/>
      <c r="O74" s="99" t="str">
        <f>IF(N74=0," ",((N74)*(1-F11)))</f>
        <v xml:space="preserve"> </v>
      </c>
      <c r="P74" s="99" t="str">
        <f>IF(N74=0," ",((N74)*F11))</f>
        <v xml:space="preserve"> </v>
      </c>
      <c r="Q74" s="38"/>
    </row>
    <row r="75" spans="1:17" s="18" customFormat="1" ht="28.15" customHeight="1" thickBot="1">
      <c r="A75" s="33" t="s">
        <v>97</v>
      </c>
      <c r="B75" s="157" t="s">
        <v>96</v>
      </c>
      <c r="C75" s="158"/>
      <c r="D75" s="158"/>
      <c r="E75" s="158"/>
      <c r="F75" s="158"/>
      <c r="G75" s="158"/>
      <c r="H75" s="158"/>
      <c r="I75" s="158"/>
      <c r="J75" s="158"/>
      <c r="K75" s="158"/>
      <c r="L75" s="158"/>
      <c r="M75" s="159"/>
      <c r="N75" s="32">
        <f>SUM(N70:N74)</f>
        <v>0</v>
      </c>
      <c r="O75" s="101">
        <f>SUM(O70:O74)</f>
        <v>0</v>
      </c>
      <c r="P75" s="101">
        <f>SUM(P70:P74)</f>
        <v>0</v>
      </c>
      <c r="Q75" s="31"/>
    </row>
    <row r="76" spans="1:17" ht="40.15" customHeight="1">
      <c r="A76" s="168" t="s">
        <v>95</v>
      </c>
      <c r="B76" s="170" t="s">
        <v>45</v>
      </c>
      <c r="C76" s="171"/>
      <c r="D76" s="171"/>
      <c r="E76" s="171"/>
      <c r="F76" s="171"/>
      <c r="G76" s="171"/>
      <c r="H76" s="171"/>
      <c r="I76" s="171"/>
      <c r="J76" s="171"/>
      <c r="K76" s="171"/>
      <c r="L76" s="171"/>
      <c r="M76" s="172"/>
      <c r="N76" s="176" t="s">
        <v>94</v>
      </c>
      <c r="O76" s="188" t="s">
        <v>93</v>
      </c>
      <c r="P76" s="188" t="s">
        <v>92</v>
      </c>
      <c r="Q76" s="178" t="s">
        <v>91</v>
      </c>
    </row>
    <row r="77" spans="1:17" ht="46.15" customHeight="1" thickBot="1">
      <c r="A77" s="169"/>
      <c r="B77" s="173"/>
      <c r="C77" s="174"/>
      <c r="D77" s="174"/>
      <c r="E77" s="174"/>
      <c r="F77" s="174"/>
      <c r="G77" s="174"/>
      <c r="H77" s="174"/>
      <c r="I77" s="174"/>
      <c r="J77" s="174"/>
      <c r="K77" s="174"/>
      <c r="L77" s="174"/>
      <c r="M77" s="175"/>
      <c r="N77" s="177"/>
      <c r="O77" s="189"/>
      <c r="P77" s="189"/>
      <c r="Q77" s="179"/>
    </row>
    <row r="78" spans="1:17" ht="28.15" customHeight="1" thickTop="1">
      <c r="A78" s="30"/>
      <c r="B78" s="120" t="s">
        <v>90</v>
      </c>
      <c r="C78" s="121"/>
      <c r="D78" s="121"/>
      <c r="E78" s="121"/>
      <c r="F78" s="121"/>
      <c r="G78" s="121"/>
      <c r="H78" s="121"/>
      <c r="I78" s="121"/>
      <c r="J78" s="121"/>
      <c r="K78" s="121"/>
      <c r="L78" s="121"/>
      <c r="M78" s="122"/>
      <c r="N78" s="29"/>
      <c r="O78" s="99"/>
      <c r="P78" s="99"/>
      <c r="Q78" s="40"/>
    </row>
    <row r="79" spans="1:17" ht="28.15" customHeight="1">
      <c r="A79" s="30">
        <v>6510</v>
      </c>
      <c r="B79" s="123" t="s">
        <v>89</v>
      </c>
      <c r="C79" s="124"/>
      <c r="D79" s="124"/>
      <c r="E79" s="124"/>
      <c r="F79" s="124"/>
      <c r="G79" s="124"/>
      <c r="H79" s="124"/>
      <c r="I79" s="124"/>
      <c r="J79" s="124"/>
      <c r="K79" s="124"/>
      <c r="L79" s="124"/>
      <c r="M79" s="125"/>
      <c r="N79" s="42"/>
      <c r="O79" s="99" t="str">
        <f>IF(N79=0," ",((N79)*(1-F11)))</f>
        <v xml:space="preserve"> </v>
      </c>
      <c r="P79" s="99" t="str">
        <f>IF(N79=0," ",((N79)*F11))</f>
        <v xml:space="preserve"> </v>
      </c>
      <c r="Q79" s="38"/>
    </row>
    <row r="80" spans="1:17" ht="28.15" customHeight="1">
      <c r="A80" s="30">
        <v>6515</v>
      </c>
      <c r="B80" s="123" t="s">
        <v>88</v>
      </c>
      <c r="C80" s="124"/>
      <c r="D80" s="124"/>
      <c r="E80" s="124"/>
      <c r="F80" s="124"/>
      <c r="G80" s="124"/>
      <c r="H80" s="124"/>
      <c r="I80" s="124"/>
      <c r="J80" s="124"/>
      <c r="K80" s="124"/>
      <c r="L80" s="124"/>
      <c r="M80" s="125"/>
      <c r="N80" s="42"/>
      <c r="O80" s="99" t="str">
        <f>IF(N80=0," ",((N80)*(1-F11)))</f>
        <v xml:space="preserve"> </v>
      </c>
      <c r="P80" s="99" t="str">
        <f>IF(N80=0," ",((N80)*F11))</f>
        <v xml:space="preserve"> </v>
      </c>
      <c r="Q80" s="38"/>
    </row>
    <row r="81" spans="1:17" ht="28.15" customHeight="1">
      <c r="A81" s="30">
        <v>6520</v>
      </c>
      <c r="B81" s="123" t="s">
        <v>87</v>
      </c>
      <c r="C81" s="124"/>
      <c r="D81" s="124"/>
      <c r="E81" s="124"/>
      <c r="F81" s="124"/>
      <c r="G81" s="124"/>
      <c r="H81" s="124"/>
      <c r="I81" s="124"/>
      <c r="J81" s="124"/>
      <c r="K81" s="124"/>
      <c r="L81" s="124"/>
      <c r="M81" s="125"/>
      <c r="N81" s="42"/>
      <c r="O81" s="99" t="str">
        <f>IF(N81=0," ",((N81)*(1-F11)))</f>
        <v xml:space="preserve"> </v>
      </c>
      <c r="P81" s="99" t="str">
        <f>IF(N81=0," ",((N81)*F11))</f>
        <v xml:space="preserve"> </v>
      </c>
      <c r="Q81" s="38"/>
    </row>
    <row r="82" spans="1:17" ht="28.15" customHeight="1">
      <c r="A82" s="30">
        <v>6521</v>
      </c>
      <c r="B82" s="123" t="s">
        <v>86</v>
      </c>
      <c r="C82" s="124"/>
      <c r="D82" s="124"/>
      <c r="E82" s="124"/>
      <c r="F82" s="124"/>
      <c r="G82" s="124"/>
      <c r="H82" s="124"/>
      <c r="I82" s="124"/>
      <c r="J82" s="124"/>
      <c r="K82" s="124"/>
      <c r="L82" s="124"/>
      <c r="M82" s="125"/>
      <c r="N82" s="42"/>
      <c r="O82" s="99" t="str">
        <f>IF(N82=0," ",((N82)*(1-F11)))</f>
        <v xml:space="preserve"> </v>
      </c>
      <c r="P82" s="99" t="str">
        <f>IF(N82=0," ",((N82)*F11))</f>
        <v xml:space="preserve"> </v>
      </c>
      <c r="Q82" s="38"/>
    </row>
    <row r="83" spans="1:17" ht="28.15" customHeight="1">
      <c r="A83" s="30">
        <v>6525</v>
      </c>
      <c r="B83" s="123" t="s">
        <v>85</v>
      </c>
      <c r="C83" s="124"/>
      <c r="D83" s="124"/>
      <c r="E83" s="124"/>
      <c r="F83" s="124"/>
      <c r="G83" s="124"/>
      <c r="H83" s="124"/>
      <c r="I83" s="124"/>
      <c r="J83" s="124"/>
      <c r="K83" s="124"/>
      <c r="L83" s="124"/>
      <c r="M83" s="125"/>
      <c r="N83" s="42"/>
      <c r="O83" s="99" t="str">
        <f>IF(N83=0," ",((N83)*(1-F11)))</f>
        <v xml:space="preserve"> </v>
      </c>
      <c r="P83" s="99" t="str">
        <f>IF(N83=0," ",((N83)*F11))</f>
        <v xml:space="preserve"> </v>
      </c>
      <c r="Q83" s="38"/>
    </row>
    <row r="84" spans="1:17" ht="28.15" customHeight="1">
      <c r="A84" s="30">
        <v>6530</v>
      </c>
      <c r="B84" s="123" t="s">
        <v>84</v>
      </c>
      <c r="C84" s="124"/>
      <c r="D84" s="124"/>
      <c r="E84" s="124"/>
      <c r="F84" s="124"/>
      <c r="G84" s="124"/>
      <c r="H84" s="124"/>
      <c r="I84" s="124"/>
      <c r="J84" s="124"/>
      <c r="K84" s="124"/>
      <c r="L84" s="124"/>
      <c r="M84" s="125"/>
      <c r="N84" s="42"/>
      <c r="O84" s="99" t="str">
        <f>IF(N84=0," ",((N84)*(1-F11)))</f>
        <v xml:space="preserve"> </v>
      </c>
      <c r="P84" s="99" t="str">
        <f>IF(N84=0," ",((N84)*F11))</f>
        <v xml:space="preserve"> </v>
      </c>
      <c r="Q84" s="38"/>
    </row>
    <row r="85" spans="1:17" ht="28.15" customHeight="1">
      <c r="A85" s="30">
        <v>6531</v>
      </c>
      <c r="B85" s="123" t="s">
        <v>83</v>
      </c>
      <c r="C85" s="124"/>
      <c r="D85" s="124"/>
      <c r="E85" s="124"/>
      <c r="F85" s="124"/>
      <c r="G85" s="124"/>
      <c r="H85" s="124"/>
      <c r="I85" s="124"/>
      <c r="J85" s="124"/>
      <c r="K85" s="124"/>
      <c r="L85" s="124"/>
      <c r="M85" s="125"/>
      <c r="N85" s="42"/>
      <c r="O85" s="99" t="str">
        <f>IF(N85=0," ",((N85)*(1-F11)))</f>
        <v xml:space="preserve"> </v>
      </c>
      <c r="P85" s="99" t="str">
        <f>IF(N85=0," ",((N85)*F11))</f>
        <v xml:space="preserve"> </v>
      </c>
      <c r="Q85" s="38"/>
    </row>
    <row r="86" spans="1:17" ht="28.15" customHeight="1">
      <c r="A86" s="30">
        <v>6546</v>
      </c>
      <c r="B86" s="123" t="s">
        <v>82</v>
      </c>
      <c r="C86" s="124"/>
      <c r="D86" s="124"/>
      <c r="E86" s="124"/>
      <c r="F86" s="124"/>
      <c r="G86" s="124"/>
      <c r="H86" s="124"/>
      <c r="I86" s="124"/>
      <c r="J86" s="124"/>
      <c r="K86" s="124"/>
      <c r="L86" s="124"/>
      <c r="M86" s="125"/>
      <c r="N86" s="42"/>
      <c r="O86" s="99" t="str">
        <f>IF(N86=0," ",((N86)*(1-F11)))</f>
        <v xml:space="preserve"> </v>
      </c>
      <c r="P86" s="99" t="str">
        <f>IF(N86=0," ",((N86)*F11))</f>
        <v xml:space="preserve"> </v>
      </c>
      <c r="Q86" s="38"/>
    </row>
    <row r="87" spans="1:17" ht="28.15" customHeight="1">
      <c r="A87" s="30">
        <v>6548</v>
      </c>
      <c r="B87" s="123" t="s">
        <v>81</v>
      </c>
      <c r="C87" s="124"/>
      <c r="D87" s="124"/>
      <c r="E87" s="124"/>
      <c r="F87" s="124"/>
      <c r="G87" s="124"/>
      <c r="H87" s="124"/>
      <c r="I87" s="124"/>
      <c r="J87" s="124"/>
      <c r="K87" s="124"/>
      <c r="L87" s="124"/>
      <c r="M87" s="125"/>
      <c r="N87" s="42"/>
      <c r="O87" s="99" t="str">
        <f>IF(N87=0," ",((N87)*(1-F11)))</f>
        <v xml:space="preserve"> </v>
      </c>
      <c r="P87" s="99" t="str">
        <f>IF(N87=0," ",((N87)*F11))</f>
        <v xml:space="preserve"> </v>
      </c>
      <c r="Q87" s="38"/>
    </row>
    <row r="88" spans="1:17" ht="28.15" customHeight="1">
      <c r="A88" s="30">
        <v>6570</v>
      </c>
      <c r="B88" s="123" t="s">
        <v>80</v>
      </c>
      <c r="C88" s="124"/>
      <c r="D88" s="124"/>
      <c r="E88" s="124"/>
      <c r="F88" s="124"/>
      <c r="G88" s="124"/>
      <c r="H88" s="124"/>
      <c r="I88" s="124"/>
      <c r="J88" s="124"/>
      <c r="K88" s="124"/>
      <c r="L88" s="124"/>
      <c r="M88" s="125"/>
      <c r="N88" s="42"/>
      <c r="O88" s="99" t="str">
        <f>IF(N88=0," ",((N88)*(1-F11)))</f>
        <v xml:space="preserve"> </v>
      </c>
      <c r="P88" s="99" t="str">
        <f>IF(N88=0," ",((N88)*F11))</f>
        <v xml:space="preserve"> </v>
      </c>
      <c r="Q88" s="38"/>
    </row>
    <row r="89" spans="1:17" ht="28.15" customHeight="1">
      <c r="A89" s="30">
        <v>6590</v>
      </c>
      <c r="B89" s="123" t="s">
        <v>79</v>
      </c>
      <c r="C89" s="124"/>
      <c r="D89" s="124"/>
      <c r="E89" s="124"/>
      <c r="F89" s="124"/>
      <c r="G89" s="124"/>
      <c r="H89" s="124"/>
      <c r="I89" s="124"/>
      <c r="J89" s="124"/>
      <c r="K89" s="124"/>
      <c r="L89" s="124"/>
      <c r="M89" s="125"/>
      <c r="N89" s="42"/>
      <c r="O89" s="99" t="str">
        <f>IF(N89=0," ",((N89)*(1-F11)))</f>
        <v xml:space="preserve"> </v>
      </c>
      <c r="P89" s="99" t="str">
        <f>IF(N89=0," ",((N89)*F11))</f>
        <v xml:space="preserve"> </v>
      </c>
      <c r="Q89" s="38"/>
    </row>
    <row r="90" spans="1:17" s="18" customFormat="1" ht="28.15" customHeight="1">
      <c r="A90" s="33" t="s">
        <v>78</v>
      </c>
      <c r="B90" s="157" t="s">
        <v>77</v>
      </c>
      <c r="C90" s="158"/>
      <c r="D90" s="158"/>
      <c r="E90" s="158"/>
      <c r="F90" s="158"/>
      <c r="G90" s="158"/>
      <c r="H90" s="158"/>
      <c r="I90" s="158"/>
      <c r="J90" s="158"/>
      <c r="K90" s="158"/>
      <c r="L90" s="158"/>
      <c r="M90" s="159"/>
      <c r="N90" s="32">
        <f>SUM(N79:N89)</f>
        <v>0</v>
      </c>
      <c r="O90" s="101">
        <f>SUM(O79:O89)</f>
        <v>0</v>
      </c>
      <c r="P90" s="101">
        <f>SUM(P79:P89)</f>
        <v>0</v>
      </c>
      <c r="Q90" s="31"/>
    </row>
    <row r="91" spans="1:17" ht="28.15" customHeight="1">
      <c r="A91" s="30"/>
      <c r="B91" s="120" t="s">
        <v>76</v>
      </c>
      <c r="C91" s="121"/>
      <c r="D91" s="121"/>
      <c r="E91" s="121"/>
      <c r="F91" s="121"/>
      <c r="G91" s="121"/>
      <c r="H91" s="121"/>
      <c r="I91" s="121"/>
      <c r="J91" s="121"/>
      <c r="K91" s="121"/>
      <c r="L91" s="121"/>
      <c r="M91" s="122"/>
      <c r="N91" s="29"/>
      <c r="O91" s="99"/>
      <c r="P91" s="99"/>
      <c r="Q91" s="40"/>
    </row>
    <row r="92" spans="1:17" ht="28.15" customHeight="1">
      <c r="A92" s="30">
        <v>6710</v>
      </c>
      <c r="B92" s="123" t="s">
        <v>75</v>
      </c>
      <c r="C92" s="124"/>
      <c r="D92" s="124"/>
      <c r="E92" s="124"/>
      <c r="F92" s="124"/>
      <c r="G92" s="124"/>
      <c r="H92" s="124"/>
      <c r="I92" s="124"/>
      <c r="J92" s="124"/>
      <c r="K92" s="124"/>
      <c r="L92" s="124"/>
      <c r="M92" s="125"/>
      <c r="N92" s="42"/>
      <c r="O92" s="99" t="str">
        <f>IF(N92=0," ",((N92)*(1-F11)))</f>
        <v xml:space="preserve"> </v>
      </c>
      <c r="P92" s="99" t="str">
        <f>IF(N92=0," ",((N92)*F11))</f>
        <v xml:space="preserve"> </v>
      </c>
      <c r="Q92" s="38"/>
    </row>
    <row r="93" spans="1:17" ht="28.15" customHeight="1">
      <c r="A93" s="30">
        <v>6711</v>
      </c>
      <c r="B93" s="123" t="s">
        <v>74</v>
      </c>
      <c r="C93" s="124"/>
      <c r="D93" s="124"/>
      <c r="E93" s="124"/>
      <c r="F93" s="124"/>
      <c r="G93" s="124"/>
      <c r="H93" s="124"/>
      <c r="I93" s="124"/>
      <c r="J93" s="124"/>
      <c r="K93" s="124"/>
      <c r="L93" s="124"/>
      <c r="M93" s="125"/>
      <c r="N93" s="42"/>
      <c r="O93" s="99" t="str">
        <f>IF(N93=0," ",((N93)*(1-F11)))</f>
        <v xml:space="preserve"> </v>
      </c>
      <c r="P93" s="99" t="str">
        <f>IF(N93=0," ",((N93)*F11))</f>
        <v xml:space="preserve"> </v>
      </c>
      <c r="Q93" s="38"/>
    </row>
    <row r="94" spans="1:17" ht="28.15" customHeight="1">
      <c r="A94" s="30">
        <v>6720</v>
      </c>
      <c r="B94" s="123" t="s">
        <v>73</v>
      </c>
      <c r="C94" s="124"/>
      <c r="D94" s="124"/>
      <c r="E94" s="124"/>
      <c r="F94" s="124"/>
      <c r="G94" s="124"/>
      <c r="H94" s="124"/>
      <c r="I94" s="124"/>
      <c r="J94" s="124"/>
      <c r="K94" s="124"/>
      <c r="L94" s="124"/>
      <c r="M94" s="125"/>
      <c r="N94" s="42"/>
      <c r="O94" s="99" t="str">
        <f>IF(N94=0," ",((N94)*(1-F11)))</f>
        <v xml:space="preserve"> </v>
      </c>
      <c r="P94" s="99" t="str">
        <f>IF(N94=0," ",((N94)*F11))</f>
        <v xml:space="preserve"> </v>
      </c>
      <c r="Q94" s="38"/>
    </row>
    <row r="95" spans="1:17" ht="28.15" customHeight="1">
      <c r="A95" s="30">
        <v>6721</v>
      </c>
      <c r="B95" s="123" t="s">
        <v>72</v>
      </c>
      <c r="C95" s="124"/>
      <c r="D95" s="124"/>
      <c r="E95" s="124"/>
      <c r="F95" s="124"/>
      <c r="G95" s="124"/>
      <c r="H95" s="124"/>
      <c r="I95" s="124"/>
      <c r="J95" s="124"/>
      <c r="K95" s="124"/>
      <c r="L95" s="124"/>
      <c r="M95" s="125"/>
      <c r="N95" s="42"/>
      <c r="O95" s="99" t="str">
        <f>IF(N95=0," ",((N95)*(1-F11)))</f>
        <v xml:space="preserve"> </v>
      </c>
      <c r="P95" s="99" t="str">
        <f>IF(N95=0," ",((N95)*F11))</f>
        <v xml:space="preserve"> </v>
      </c>
      <c r="Q95" s="38"/>
    </row>
    <row r="96" spans="1:17" ht="28.15" customHeight="1">
      <c r="A96" s="30">
        <v>6722</v>
      </c>
      <c r="B96" s="123" t="s">
        <v>71</v>
      </c>
      <c r="C96" s="124"/>
      <c r="D96" s="124"/>
      <c r="E96" s="124"/>
      <c r="F96" s="124"/>
      <c r="G96" s="124"/>
      <c r="H96" s="124"/>
      <c r="I96" s="124"/>
      <c r="J96" s="124"/>
      <c r="K96" s="124"/>
      <c r="L96" s="124"/>
      <c r="M96" s="125"/>
      <c r="N96" s="42"/>
      <c r="O96" s="99" t="str">
        <f>IF(N96=0," ",((N96)*(1-F11)))</f>
        <v xml:space="preserve"> </v>
      </c>
      <c r="P96" s="99" t="str">
        <f>IF(N96=0," ",((N96)*F11))</f>
        <v xml:space="preserve"> </v>
      </c>
      <c r="Q96" s="38"/>
    </row>
    <row r="97" spans="1:17" ht="28.15" customHeight="1">
      <c r="A97" s="30">
        <v>6723</v>
      </c>
      <c r="B97" s="123" t="s">
        <v>70</v>
      </c>
      <c r="C97" s="124"/>
      <c r="D97" s="124"/>
      <c r="E97" s="124"/>
      <c r="F97" s="124"/>
      <c r="G97" s="124"/>
      <c r="H97" s="124"/>
      <c r="I97" s="124"/>
      <c r="J97" s="124"/>
      <c r="K97" s="124"/>
      <c r="L97" s="124"/>
      <c r="M97" s="125"/>
      <c r="N97" s="42"/>
      <c r="O97" s="99" t="str">
        <f>IF(N97=0," ",((N97)*(1-F11)))</f>
        <v xml:space="preserve"> </v>
      </c>
      <c r="P97" s="99" t="str">
        <f>IF(N97=0," ",((N97)*F11))</f>
        <v xml:space="preserve"> </v>
      </c>
      <c r="Q97" s="38"/>
    </row>
    <row r="98" spans="1:17" ht="28.15" customHeight="1">
      <c r="A98" s="30">
        <v>6790</v>
      </c>
      <c r="B98" s="123" t="s">
        <v>69</v>
      </c>
      <c r="C98" s="124"/>
      <c r="D98" s="124"/>
      <c r="E98" s="124"/>
      <c r="F98" s="124"/>
      <c r="G98" s="124"/>
      <c r="H98" s="124"/>
      <c r="I98" s="124"/>
      <c r="J98" s="124"/>
      <c r="K98" s="124"/>
      <c r="L98" s="124"/>
      <c r="M98" s="125"/>
      <c r="N98" s="42"/>
      <c r="O98" s="99" t="str">
        <f>IF(N98=0," ",((N98)*(1-F11)))</f>
        <v xml:space="preserve"> </v>
      </c>
      <c r="P98" s="99" t="str">
        <f>IF(N98=0," ",((N98)*F11))</f>
        <v xml:space="preserve"> </v>
      </c>
      <c r="Q98" s="38"/>
    </row>
    <row r="99" spans="1:17" s="18" customFormat="1" ht="28.15" customHeight="1">
      <c r="A99" s="33" t="s">
        <v>68</v>
      </c>
      <c r="B99" s="157" t="s">
        <v>67</v>
      </c>
      <c r="C99" s="158"/>
      <c r="D99" s="158"/>
      <c r="E99" s="158"/>
      <c r="F99" s="158"/>
      <c r="G99" s="158"/>
      <c r="H99" s="158"/>
      <c r="I99" s="158"/>
      <c r="J99" s="158"/>
      <c r="K99" s="158"/>
      <c r="L99" s="158"/>
      <c r="M99" s="159"/>
      <c r="N99" s="32">
        <f>SUM(N92:N98)</f>
        <v>0</v>
      </c>
      <c r="O99" s="101">
        <f>SUM(O92:O98)</f>
        <v>0</v>
      </c>
      <c r="P99" s="101">
        <f>SUM(P92:P98)</f>
        <v>0</v>
      </c>
      <c r="Q99" s="31"/>
    </row>
    <row r="100" spans="1:17" s="18" customFormat="1" ht="28.15" customHeight="1">
      <c r="A100" s="33"/>
      <c r="B100" s="120" t="s">
        <v>66</v>
      </c>
      <c r="C100" s="121"/>
      <c r="D100" s="121"/>
      <c r="E100" s="121"/>
      <c r="F100" s="121"/>
      <c r="G100" s="121"/>
      <c r="H100" s="121"/>
      <c r="I100" s="121"/>
      <c r="J100" s="121"/>
      <c r="K100" s="121"/>
      <c r="L100" s="121"/>
      <c r="M100" s="122"/>
      <c r="N100" s="43"/>
      <c r="O100" s="100"/>
      <c r="P100" s="100"/>
      <c r="Q100" s="31"/>
    </row>
    <row r="101" spans="1:17" ht="28.15" customHeight="1">
      <c r="A101" s="30">
        <v>6820</v>
      </c>
      <c r="B101" s="123" t="s">
        <v>65</v>
      </c>
      <c r="C101" s="124"/>
      <c r="D101" s="124"/>
      <c r="E101" s="124"/>
      <c r="F101" s="124"/>
      <c r="G101" s="124"/>
      <c r="H101" s="124"/>
      <c r="I101" s="124"/>
      <c r="J101" s="124"/>
      <c r="K101" s="124"/>
      <c r="L101" s="124"/>
      <c r="M101" s="125"/>
      <c r="N101" s="42"/>
      <c r="O101" s="98" t="str">
        <f t="shared" ref="O101:O107" si="1">IF(N101=0," ",((N101)))</f>
        <v xml:space="preserve"> </v>
      </c>
      <c r="P101" s="99"/>
      <c r="Q101" s="38"/>
    </row>
    <row r="102" spans="1:17" ht="28.15" customHeight="1">
      <c r="A102" s="30">
        <v>6830</v>
      </c>
      <c r="B102" s="123" t="s">
        <v>64</v>
      </c>
      <c r="C102" s="124"/>
      <c r="D102" s="124"/>
      <c r="E102" s="124"/>
      <c r="F102" s="124"/>
      <c r="G102" s="124"/>
      <c r="H102" s="124"/>
      <c r="I102" s="124"/>
      <c r="J102" s="124"/>
      <c r="K102" s="124"/>
      <c r="L102" s="124"/>
      <c r="M102" s="125"/>
      <c r="N102" s="42"/>
      <c r="O102" s="98" t="str">
        <f t="shared" si="1"/>
        <v xml:space="preserve"> </v>
      </c>
      <c r="P102" s="99"/>
      <c r="Q102" s="38"/>
    </row>
    <row r="103" spans="1:17" ht="28.15" customHeight="1">
      <c r="A103" s="30">
        <v>6840</v>
      </c>
      <c r="B103" s="123" t="s">
        <v>63</v>
      </c>
      <c r="C103" s="124"/>
      <c r="D103" s="124"/>
      <c r="E103" s="124"/>
      <c r="F103" s="124"/>
      <c r="G103" s="124"/>
      <c r="H103" s="124"/>
      <c r="I103" s="124"/>
      <c r="J103" s="124"/>
      <c r="K103" s="124"/>
      <c r="L103" s="124"/>
      <c r="M103" s="125"/>
      <c r="N103" s="42"/>
      <c r="O103" s="98" t="str">
        <f t="shared" si="1"/>
        <v xml:space="preserve"> </v>
      </c>
      <c r="P103" s="99"/>
      <c r="Q103" s="38"/>
    </row>
    <row r="104" spans="1:17" ht="28.15" customHeight="1">
      <c r="A104" s="30">
        <v>6850</v>
      </c>
      <c r="B104" s="123" t="s">
        <v>62</v>
      </c>
      <c r="C104" s="124"/>
      <c r="D104" s="124"/>
      <c r="E104" s="124"/>
      <c r="F104" s="124"/>
      <c r="G104" s="124"/>
      <c r="H104" s="124"/>
      <c r="I104" s="124"/>
      <c r="J104" s="124"/>
      <c r="K104" s="124"/>
      <c r="L104" s="124"/>
      <c r="M104" s="125"/>
      <c r="N104" s="42"/>
      <c r="O104" s="98" t="str">
        <f t="shared" si="1"/>
        <v xml:space="preserve"> </v>
      </c>
      <c r="P104" s="99"/>
      <c r="Q104" s="38"/>
    </row>
    <row r="105" spans="1:17" ht="28.15" customHeight="1">
      <c r="A105" s="30">
        <v>6890</v>
      </c>
      <c r="B105" s="123" t="s">
        <v>61</v>
      </c>
      <c r="C105" s="124"/>
      <c r="D105" s="124"/>
      <c r="E105" s="124"/>
      <c r="F105" s="124"/>
      <c r="G105" s="124"/>
      <c r="H105" s="124"/>
      <c r="I105" s="124"/>
      <c r="J105" s="124"/>
      <c r="K105" s="124"/>
      <c r="L105" s="124"/>
      <c r="M105" s="125"/>
      <c r="N105" s="42"/>
      <c r="O105" s="98" t="str">
        <f t="shared" si="1"/>
        <v xml:space="preserve"> </v>
      </c>
      <c r="P105" s="99"/>
      <c r="Q105" s="38"/>
    </row>
    <row r="106" spans="1:17" ht="28.15" customHeight="1">
      <c r="A106" s="30" t="s">
        <v>59</v>
      </c>
      <c r="B106" s="123" t="s">
        <v>60</v>
      </c>
      <c r="C106" s="124"/>
      <c r="D106" s="124"/>
      <c r="E106" s="124"/>
      <c r="F106" s="124"/>
      <c r="G106" s="124"/>
      <c r="H106" s="124"/>
      <c r="I106" s="124"/>
      <c r="J106" s="124"/>
      <c r="K106" s="124"/>
      <c r="L106" s="124"/>
      <c r="M106" s="125"/>
      <c r="N106" s="42"/>
      <c r="O106" s="98" t="str">
        <f t="shared" si="1"/>
        <v xml:space="preserve"> </v>
      </c>
      <c r="P106" s="99"/>
      <c r="Q106" s="38"/>
    </row>
    <row r="107" spans="1:17" ht="28.15" customHeight="1">
      <c r="A107" s="30" t="s">
        <v>59</v>
      </c>
      <c r="B107" s="123" t="s">
        <v>58</v>
      </c>
      <c r="C107" s="124"/>
      <c r="D107" s="124"/>
      <c r="E107" s="124"/>
      <c r="F107" s="124"/>
      <c r="G107" s="124"/>
      <c r="H107" s="124"/>
      <c r="I107" s="124"/>
      <c r="J107" s="124"/>
      <c r="K107" s="124"/>
      <c r="L107" s="124"/>
      <c r="M107" s="125"/>
      <c r="N107" s="42"/>
      <c r="O107" s="98" t="str">
        <f t="shared" si="1"/>
        <v xml:space="preserve"> </v>
      </c>
      <c r="P107" s="99"/>
      <c r="Q107" s="38"/>
    </row>
    <row r="108" spans="1:17" s="18" customFormat="1" ht="28.15" customHeight="1">
      <c r="A108" s="33" t="s">
        <v>57</v>
      </c>
      <c r="B108" s="157" t="s">
        <v>56</v>
      </c>
      <c r="C108" s="158"/>
      <c r="D108" s="158"/>
      <c r="E108" s="158"/>
      <c r="F108" s="158"/>
      <c r="G108" s="158"/>
      <c r="H108" s="158"/>
      <c r="I108" s="158"/>
      <c r="J108" s="158"/>
      <c r="K108" s="158"/>
      <c r="L108" s="158"/>
      <c r="M108" s="159"/>
      <c r="N108" s="32">
        <f>SUM(N101:N107)</f>
        <v>0</v>
      </c>
      <c r="O108" s="101">
        <f>SUM(O101:O107)</f>
        <v>0</v>
      </c>
      <c r="P108" s="101">
        <f>SUM(P101:P107)</f>
        <v>0</v>
      </c>
      <c r="Q108" s="31"/>
    </row>
    <row r="109" spans="1:17" ht="28.15" customHeight="1">
      <c r="A109" s="30">
        <v>6932</v>
      </c>
      <c r="B109" s="123" t="s">
        <v>55</v>
      </c>
      <c r="C109" s="124"/>
      <c r="D109" s="124"/>
      <c r="E109" s="124"/>
      <c r="F109" s="124"/>
      <c r="G109" s="124"/>
      <c r="H109" s="124"/>
      <c r="I109" s="124"/>
      <c r="J109" s="124"/>
      <c r="K109" s="124"/>
      <c r="L109" s="124"/>
      <c r="M109" s="125"/>
      <c r="N109" s="42"/>
      <c r="O109" s="98" t="str">
        <f>IF(N109=0," ",((N109)))</f>
        <v xml:space="preserve"> </v>
      </c>
      <c r="P109" s="99" t="str">
        <f t="shared" ref="P109:P111" si="2">IF(N109=0," ",((N109)*F$11))</f>
        <v xml:space="preserve"> </v>
      </c>
      <c r="Q109" s="38"/>
    </row>
    <row r="110" spans="1:17" ht="28.15" customHeight="1">
      <c r="A110" s="30">
        <v>6980</v>
      </c>
      <c r="B110" s="123" t="s">
        <v>54</v>
      </c>
      <c r="C110" s="124"/>
      <c r="D110" s="124"/>
      <c r="E110" s="124"/>
      <c r="F110" s="124"/>
      <c r="G110" s="124"/>
      <c r="H110" s="124"/>
      <c r="I110" s="124"/>
      <c r="J110" s="124"/>
      <c r="K110" s="124"/>
      <c r="L110" s="124"/>
      <c r="M110" s="125"/>
      <c r="N110" s="42"/>
      <c r="O110" s="98" t="str">
        <f>IF(N110=0," ",((N110)))</f>
        <v xml:space="preserve"> </v>
      </c>
      <c r="P110" s="99" t="str">
        <f t="shared" si="2"/>
        <v xml:space="preserve"> </v>
      </c>
      <c r="Q110" s="38"/>
    </row>
    <row r="111" spans="1:17" ht="28.15" customHeight="1">
      <c r="A111" s="30">
        <v>6983</v>
      </c>
      <c r="B111" s="123" t="s">
        <v>53</v>
      </c>
      <c r="C111" s="124"/>
      <c r="D111" s="124"/>
      <c r="E111" s="124"/>
      <c r="F111" s="124"/>
      <c r="G111" s="124"/>
      <c r="H111" s="124"/>
      <c r="I111" s="124"/>
      <c r="J111" s="124"/>
      <c r="K111" s="124"/>
      <c r="L111" s="124"/>
      <c r="M111" s="125"/>
      <c r="N111" s="42"/>
      <c r="O111" s="98" t="str">
        <f>IF(N111=0," ",((N111)))</f>
        <v xml:space="preserve"> </v>
      </c>
      <c r="P111" s="99" t="str">
        <f t="shared" si="2"/>
        <v xml:space="preserve"> </v>
      </c>
      <c r="Q111" s="38"/>
    </row>
    <row r="112" spans="1:17" ht="28.15" customHeight="1">
      <c r="A112" s="30">
        <v>6990</v>
      </c>
      <c r="B112" s="123" t="s">
        <v>52</v>
      </c>
      <c r="C112" s="124"/>
      <c r="D112" s="124"/>
      <c r="E112" s="124"/>
      <c r="F112" s="124"/>
      <c r="G112" s="124"/>
      <c r="H112" s="124"/>
      <c r="I112" s="124"/>
      <c r="J112" s="124"/>
      <c r="K112" s="124"/>
      <c r="L112" s="124"/>
      <c r="M112" s="125"/>
      <c r="N112" s="42"/>
      <c r="O112" s="98" t="str">
        <f>IF(N112=0," ",((N112)))</f>
        <v xml:space="preserve"> </v>
      </c>
      <c r="P112" s="99" t="str">
        <f>IF(N112=0," ",((N112)*F$11))</f>
        <v xml:space="preserve"> </v>
      </c>
      <c r="Q112" s="38"/>
    </row>
    <row r="113" spans="1:17" s="18" customFormat="1" ht="28.15" customHeight="1">
      <c r="A113" s="33">
        <v>6900</v>
      </c>
      <c r="B113" s="157" t="s">
        <v>51</v>
      </c>
      <c r="C113" s="158"/>
      <c r="D113" s="158"/>
      <c r="E113" s="158"/>
      <c r="F113" s="158"/>
      <c r="G113" s="158"/>
      <c r="H113" s="158"/>
      <c r="I113" s="158"/>
      <c r="J113" s="158"/>
      <c r="K113" s="158"/>
      <c r="L113" s="158"/>
      <c r="M113" s="159"/>
      <c r="N113" s="32">
        <f>SUM(N109:N112)</f>
        <v>0</v>
      </c>
      <c r="O113" s="101">
        <f>SUM(O109:O112)</f>
        <v>0</v>
      </c>
      <c r="P113" s="101">
        <f>SUM(P109:P112)</f>
        <v>0</v>
      </c>
      <c r="Q113" s="31"/>
    </row>
    <row r="114" spans="1:17" ht="28.15" customHeight="1">
      <c r="A114" s="30"/>
      <c r="B114" s="139"/>
      <c r="C114" s="140"/>
      <c r="D114" s="140"/>
      <c r="E114" s="140"/>
      <c r="F114" s="140"/>
      <c r="G114" s="140"/>
      <c r="H114" s="140"/>
      <c r="I114" s="140"/>
      <c r="J114" s="140"/>
      <c r="K114" s="140"/>
      <c r="L114" s="140"/>
      <c r="M114" s="141"/>
      <c r="N114" s="41"/>
      <c r="O114" s="99"/>
      <c r="P114" s="99"/>
      <c r="Q114" s="40"/>
    </row>
    <row r="115" spans="1:17" s="37" customFormat="1" ht="28.15" customHeight="1">
      <c r="A115" s="30"/>
      <c r="B115" s="120" t="s">
        <v>50</v>
      </c>
      <c r="C115" s="121"/>
      <c r="D115" s="121"/>
      <c r="E115" s="121"/>
      <c r="F115" s="121"/>
      <c r="G115" s="121"/>
      <c r="H115" s="121"/>
      <c r="I115" s="121"/>
      <c r="J115" s="121"/>
      <c r="K115" s="121"/>
      <c r="L115" s="121"/>
      <c r="M115" s="122"/>
      <c r="N115" s="39"/>
      <c r="O115" s="100" t="str">
        <f>IF(N115=0," ",((N115)*(1-F11)))</f>
        <v xml:space="preserve"> </v>
      </c>
      <c r="P115" s="100" t="str">
        <f>IF(N115=0," ",((N115)*F11))</f>
        <v xml:space="preserve"> </v>
      </c>
      <c r="Q115" s="38"/>
    </row>
    <row r="116" spans="1:17" ht="28.15" customHeight="1">
      <c r="A116" s="36"/>
      <c r="B116" s="190" t="s">
        <v>49</v>
      </c>
      <c r="C116" s="191"/>
      <c r="D116" s="191"/>
      <c r="E116" s="191"/>
      <c r="F116" s="191"/>
      <c r="G116" s="191"/>
      <c r="H116" s="191"/>
      <c r="I116" s="191"/>
      <c r="J116" s="191"/>
      <c r="K116" s="191"/>
      <c r="L116" s="191"/>
      <c r="M116" s="192"/>
      <c r="N116" s="35"/>
      <c r="O116" s="100" t="str">
        <f>IF(N116=0," ",((N116)*(1-F11)))</f>
        <v xml:space="preserve"> </v>
      </c>
      <c r="P116" s="100" t="str">
        <f>IF(N116=0," ",((N116)*F11))</f>
        <v xml:space="preserve"> </v>
      </c>
      <c r="Q116" s="34"/>
    </row>
    <row r="117" spans="1:17" s="18" customFormat="1" ht="28.15" customHeight="1">
      <c r="A117" s="33" t="s">
        <v>48</v>
      </c>
      <c r="B117" s="120" t="s">
        <v>47</v>
      </c>
      <c r="C117" s="121"/>
      <c r="D117" s="121"/>
      <c r="E117" s="121"/>
      <c r="F117" s="121"/>
      <c r="G117" s="121"/>
      <c r="H117" s="121"/>
      <c r="I117" s="121"/>
      <c r="J117" s="121"/>
      <c r="K117" s="121"/>
      <c r="L117" s="121"/>
      <c r="M117" s="122"/>
      <c r="N117" s="101">
        <f>SUM(N115:N116)+N68+N75+N90+N99+N108+N113</f>
        <v>0</v>
      </c>
      <c r="O117" s="101">
        <f>SUM(O115:O116)+O68+O75+O90+O99+O108+O113</f>
        <v>0</v>
      </c>
      <c r="P117" s="101">
        <f>SUM(P115:P116)+P68+P75+P90+P99+P108+P113</f>
        <v>0</v>
      </c>
      <c r="Q117" s="31"/>
    </row>
    <row r="118" spans="1:17" ht="28.15" customHeight="1">
      <c r="A118" s="30"/>
      <c r="B118" s="139"/>
      <c r="C118" s="140"/>
      <c r="D118" s="140"/>
      <c r="E118" s="140"/>
      <c r="F118" s="140"/>
      <c r="G118" s="140"/>
      <c r="H118" s="140"/>
      <c r="I118" s="140"/>
      <c r="J118" s="140"/>
      <c r="K118" s="140"/>
      <c r="L118" s="140"/>
      <c r="M118" s="141"/>
      <c r="N118" s="29"/>
      <c r="O118" s="99"/>
      <c r="P118" s="99"/>
      <c r="Q118" s="27"/>
    </row>
    <row r="119" spans="1:17" s="18" customFormat="1" ht="28.15" customHeight="1" thickBot="1">
      <c r="A119" s="26"/>
      <c r="B119" s="142" t="s">
        <v>46</v>
      </c>
      <c r="C119" s="143"/>
      <c r="D119" s="143"/>
      <c r="E119" s="143"/>
      <c r="F119" s="143"/>
      <c r="G119" s="143"/>
      <c r="H119" s="143"/>
      <c r="I119" s="143"/>
      <c r="J119" s="143"/>
      <c r="K119" s="143"/>
      <c r="L119" s="143"/>
      <c r="M119" s="144"/>
      <c r="N119" s="25">
        <f>N50-N117</f>
        <v>0</v>
      </c>
      <c r="O119" s="102">
        <f>O50-O117</f>
        <v>0</v>
      </c>
      <c r="P119" s="102">
        <f>P50-P117</f>
        <v>0</v>
      </c>
      <c r="Q119" s="24"/>
    </row>
    <row r="120" spans="1:17" s="18" customFormat="1" ht="27.6" customHeight="1">
      <c r="A120" s="22"/>
      <c r="B120" s="21"/>
      <c r="C120" s="21"/>
      <c r="D120" s="21"/>
      <c r="E120" s="21"/>
      <c r="F120" s="21"/>
      <c r="G120" s="21"/>
      <c r="H120" s="21"/>
      <c r="I120" s="21"/>
      <c r="J120" s="21"/>
      <c r="K120" s="21"/>
      <c r="L120" s="21"/>
      <c r="M120" s="21"/>
      <c r="N120" s="20"/>
      <c r="O120" s="20"/>
      <c r="P120" s="20"/>
      <c r="Q120" s="23"/>
    </row>
    <row r="121" spans="1:17" s="18" customFormat="1" ht="27.6" customHeight="1">
      <c r="A121" s="22"/>
      <c r="B121" s="21"/>
      <c r="C121" s="21"/>
      <c r="D121" s="21"/>
      <c r="E121" s="21"/>
      <c r="F121" s="21"/>
      <c r="G121" s="21"/>
      <c r="H121" s="21"/>
      <c r="I121" s="21"/>
      <c r="J121" s="21"/>
      <c r="K121" s="21"/>
      <c r="L121" s="21"/>
      <c r="M121" s="21"/>
      <c r="N121" s="20"/>
      <c r="O121" s="20"/>
      <c r="P121" s="20"/>
      <c r="Q121" s="23"/>
    </row>
    <row r="122" spans="1:17" s="18" customFormat="1" ht="28.15" customHeight="1">
      <c r="A122" s="22"/>
      <c r="B122" s="21"/>
      <c r="C122" s="21"/>
      <c r="D122" s="21"/>
      <c r="E122" s="21"/>
      <c r="F122" s="21"/>
      <c r="G122" s="21"/>
      <c r="H122" s="21"/>
      <c r="I122" s="21"/>
      <c r="J122" s="21"/>
      <c r="K122" s="21"/>
      <c r="L122" s="21"/>
      <c r="M122" s="21"/>
      <c r="N122" s="20"/>
      <c r="O122" s="20"/>
      <c r="P122" s="20"/>
      <c r="Q122" s="23"/>
    </row>
    <row r="123" spans="1:17" s="18" customFormat="1" ht="28.15" customHeight="1" thickBot="1">
      <c r="A123" s="22"/>
      <c r="B123" s="21"/>
      <c r="C123" s="21"/>
      <c r="D123" s="21"/>
      <c r="E123" s="21"/>
      <c r="F123" s="21"/>
      <c r="G123" s="21"/>
      <c r="H123" s="21"/>
      <c r="I123" s="21"/>
      <c r="J123" s="21"/>
      <c r="K123" s="21"/>
      <c r="L123" s="21"/>
      <c r="M123" s="21"/>
      <c r="N123" s="20"/>
      <c r="O123" s="20"/>
      <c r="P123" s="20"/>
      <c r="Q123" s="19"/>
    </row>
    <row r="124" spans="1:17" s="18" customFormat="1" ht="28.15" customHeight="1">
      <c r="A124" s="145" t="s">
        <v>45</v>
      </c>
      <c r="B124" s="146"/>
      <c r="C124" s="146"/>
      <c r="D124" s="146"/>
      <c r="E124" s="146"/>
      <c r="F124" s="146"/>
      <c r="G124" s="146"/>
      <c r="H124" s="146"/>
      <c r="I124" s="146"/>
      <c r="J124" s="146"/>
      <c r="K124" s="146"/>
      <c r="L124" s="146"/>
      <c r="M124" s="149" t="s">
        <v>44</v>
      </c>
      <c r="N124" s="150"/>
      <c r="O124" s="153" t="s">
        <v>43</v>
      </c>
      <c r="P124" s="153"/>
      <c r="Q124" s="154"/>
    </row>
    <row r="125" spans="1:17" s="18" customFormat="1" ht="28.15" customHeight="1">
      <c r="A125" s="147"/>
      <c r="B125" s="148"/>
      <c r="C125" s="148"/>
      <c r="D125" s="148"/>
      <c r="E125" s="148"/>
      <c r="F125" s="148"/>
      <c r="G125" s="148"/>
      <c r="H125" s="148"/>
      <c r="I125" s="148"/>
      <c r="J125" s="148"/>
      <c r="K125" s="148"/>
      <c r="L125" s="148"/>
      <c r="M125" s="151"/>
      <c r="N125" s="152"/>
      <c r="O125" s="155"/>
      <c r="P125" s="155"/>
      <c r="Q125" s="156"/>
    </row>
    <row r="126" spans="1:17" s="18" customFormat="1" ht="28.15" customHeight="1">
      <c r="A126" s="114" t="s">
        <v>42</v>
      </c>
      <c r="B126" s="115"/>
      <c r="C126" s="115"/>
      <c r="D126" s="115"/>
      <c r="E126" s="115"/>
      <c r="F126" s="115"/>
      <c r="G126" s="115"/>
      <c r="H126" s="115"/>
      <c r="I126" s="115"/>
      <c r="J126" s="115"/>
      <c r="K126" s="115"/>
      <c r="L126" s="115"/>
      <c r="M126" s="116"/>
      <c r="N126" s="117"/>
      <c r="O126" s="118"/>
      <c r="P126" s="118"/>
      <c r="Q126" s="119"/>
    </row>
    <row r="127" spans="1:17" s="18" customFormat="1" ht="28.15" customHeight="1">
      <c r="A127" s="108" t="s">
        <v>41</v>
      </c>
      <c r="B127" s="109"/>
      <c r="C127" s="109"/>
      <c r="D127" s="109"/>
      <c r="E127" s="109"/>
      <c r="F127" s="109"/>
      <c r="G127" s="109"/>
      <c r="H127" s="109"/>
      <c r="I127" s="109"/>
      <c r="J127" s="109"/>
      <c r="K127" s="109"/>
      <c r="L127" s="109"/>
      <c r="M127" s="110"/>
      <c r="N127" s="111"/>
      <c r="O127" s="112"/>
      <c r="P127" s="112"/>
      <c r="Q127" s="113"/>
    </row>
    <row r="128" spans="1:17" s="18" customFormat="1" ht="28.15" customHeight="1">
      <c r="A128" s="108" t="s">
        <v>40</v>
      </c>
      <c r="B128" s="109"/>
      <c r="C128" s="109"/>
      <c r="D128" s="109"/>
      <c r="E128" s="109"/>
      <c r="F128" s="109"/>
      <c r="G128" s="109"/>
      <c r="H128" s="109"/>
      <c r="I128" s="109"/>
      <c r="J128" s="109"/>
      <c r="K128" s="109"/>
      <c r="L128" s="109"/>
      <c r="M128" s="110"/>
      <c r="N128" s="111"/>
      <c r="O128" s="112"/>
      <c r="P128" s="112"/>
      <c r="Q128" s="113"/>
    </row>
    <row r="129" spans="1:19" s="18" customFormat="1" ht="28.15" customHeight="1">
      <c r="A129" s="108" t="s">
        <v>39</v>
      </c>
      <c r="B129" s="109"/>
      <c r="C129" s="109"/>
      <c r="D129" s="109"/>
      <c r="E129" s="109"/>
      <c r="F129" s="109"/>
      <c r="G129" s="109"/>
      <c r="H129" s="109"/>
      <c r="I129" s="109"/>
      <c r="J129" s="109"/>
      <c r="K129" s="109"/>
      <c r="L129" s="109"/>
      <c r="M129" s="110"/>
      <c r="N129" s="111"/>
      <c r="O129" s="112"/>
      <c r="P129" s="112"/>
      <c r="Q129" s="113"/>
    </row>
    <row r="130" spans="1:19" s="18" customFormat="1" ht="28.15" customHeight="1">
      <c r="A130" s="108" t="s">
        <v>38</v>
      </c>
      <c r="B130" s="109"/>
      <c r="C130" s="109"/>
      <c r="D130" s="109"/>
      <c r="E130" s="109"/>
      <c r="F130" s="109"/>
      <c r="G130" s="109"/>
      <c r="H130" s="109"/>
      <c r="I130" s="109"/>
      <c r="J130" s="109"/>
      <c r="K130" s="109"/>
      <c r="L130" s="109"/>
      <c r="M130" s="110"/>
      <c r="N130" s="111"/>
      <c r="O130" s="112"/>
      <c r="P130" s="112"/>
      <c r="Q130" s="113"/>
    </row>
    <row r="131" spans="1:19" s="18" customFormat="1" ht="28.15" customHeight="1">
      <c r="A131" s="108" t="s">
        <v>37</v>
      </c>
      <c r="B131" s="109"/>
      <c r="C131" s="109"/>
      <c r="D131" s="109"/>
      <c r="E131" s="109"/>
      <c r="F131" s="109"/>
      <c r="G131" s="109"/>
      <c r="H131" s="109"/>
      <c r="I131" s="109"/>
      <c r="J131" s="109"/>
      <c r="K131" s="109"/>
      <c r="L131" s="109"/>
      <c r="M131" s="110"/>
      <c r="N131" s="111"/>
      <c r="O131" s="112"/>
      <c r="P131" s="112"/>
      <c r="Q131" s="113"/>
    </row>
    <row r="132" spans="1:19" s="18" customFormat="1" ht="28.15" customHeight="1">
      <c r="A132" s="108" t="s">
        <v>36</v>
      </c>
      <c r="B132" s="109"/>
      <c r="C132" s="109"/>
      <c r="D132" s="109"/>
      <c r="E132" s="109"/>
      <c r="F132" s="109"/>
      <c r="G132" s="109"/>
      <c r="H132" s="109"/>
      <c r="I132" s="109"/>
      <c r="J132" s="109"/>
      <c r="K132" s="109"/>
      <c r="L132" s="109"/>
      <c r="M132" s="110"/>
      <c r="N132" s="111"/>
      <c r="O132" s="112"/>
      <c r="P132" s="112"/>
      <c r="Q132" s="113"/>
    </row>
    <row r="133" spans="1:19" s="18" customFormat="1" ht="28.15" customHeight="1" thickBot="1">
      <c r="A133" s="133" t="s">
        <v>35</v>
      </c>
      <c r="B133" s="134"/>
      <c r="C133" s="134"/>
      <c r="D133" s="134"/>
      <c r="E133" s="134"/>
      <c r="F133" s="134"/>
      <c r="G133" s="134"/>
      <c r="H133" s="134"/>
      <c r="I133" s="134"/>
      <c r="J133" s="134"/>
      <c r="K133" s="134"/>
      <c r="L133" s="134"/>
      <c r="M133" s="135">
        <f>SUM(M127:M132)</f>
        <v>0</v>
      </c>
      <c r="N133" s="136"/>
      <c r="O133" s="137"/>
      <c r="P133" s="137"/>
      <c r="Q133" s="138"/>
    </row>
    <row r="134" spans="1:19" ht="28.9" customHeight="1" thickTop="1" thickBot="1">
      <c r="A134" s="126" t="s">
        <v>34</v>
      </c>
      <c r="B134" s="127"/>
      <c r="C134" s="127"/>
      <c r="D134" s="127"/>
      <c r="E134" s="127"/>
      <c r="F134" s="127"/>
      <c r="G134" s="127"/>
      <c r="H134" s="127"/>
      <c r="I134" s="127"/>
      <c r="J134" s="127"/>
      <c r="K134" s="127"/>
      <c r="L134" s="128"/>
      <c r="M134" s="129">
        <f>M133-P119</f>
        <v>0</v>
      </c>
      <c r="N134" s="129"/>
      <c r="O134" s="130"/>
      <c r="P134" s="131"/>
      <c r="Q134" s="132"/>
    </row>
    <row r="135" spans="1:19" s="17" customFormat="1" ht="30.6" customHeight="1"/>
    <row r="136" spans="1:19" s="17" customFormat="1" ht="9" customHeight="1"/>
    <row r="137" spans="1:19" s="17" customFormat="1" ht="9" customHeight="1"/>
    <row r="138" spans="1:19" s="17" customFormat="1" ht="9" customHeight="1"/>
    <row r="139" spans="1:19" s="14" customFormat="1" ht="30">
      <c r="A139" s="16" t="s">
        <v>33</v>
      </c>
      <c r="Q139" s="15"/>
    </row>
    <row r="140" spans="1:19" s="14" customFormat="1" ht="30">
      <c r="A140" s="16" t="s">
        <v>32</v>
      </c>
      <c r="Q140" s="15"/>
    </row>
    <row r="141" spans="1:19" s="14" customFormat="1" ht="30">
      <c r="A141" s="16" t="s">
        <v>31</v>
      </c>
      <c r="C141" s="3" t="s">
        <v>30</v>
      </c>
      <c r="Q141" s="15"/>
    </row>
    <row r="142" spans="1:19" s="14" customFormat="1" ht="33" customHeight="1">
      <c r="Q142" s="15"/>
    </row>
    <row r="143" spans="1:19" s="3" customFormat="1" ht="99" customHeight="1">
      <c r="A143" s="184" t="s">
        <v>29</v>
      </c>
      <c r="B143" s="184"/>
      <c r="C143" s="184"/>
      <c r="D143" s="184"/>
      <c r="E143" s="184"/>
      <c r="F143" s="184"/>
      <c r="G143" s="184"/>
      <c r="H143" s="184"/>
      <c r="I143" s="184"/>
      <c r="J143" s="184"/>
      <c r="K143" s="184"/>
      <c r="L143" s="184"/>
      <c r="M143" s="184"/>
      <c r="N143" s="184"/>
      <c r="O143" s="184"/>
      <c r="P143" s="184"/>
      <c r="Q143" s="184"/>
      <c r="R143" s="13"/>
      <c r="S143" s="13"/>
    </row>
    <row r="144" spans="1:19" s="3" customFormat="1" ht="32.450000000000003" customHeight="1">
      <c r="Q144" s="6"/>
    </row>
    <row r="145" spans="1:18" s="3" customFormat="1" ht="34.15" customHeight="1">
      <c r="A145" s="185" t="s">
        <v>28</v>
      </c>
      <c r="B145" s="185"/>
      <c r="C145" s="185"/>
      <c r="D145" s="185"/>
      <c r="E145" s="185"/>
      <c r="F145" s="185"/>
      <c r="G145" s="185"/>
      <c r="H145" s="185"/>
      <c r="I145" s="185"/>
      <c r="J145" s="185"/>
      <c r="K145" s="185"/>
      <c r="L145" s="185"/>
      <c r="M145" s="185"/>
      <c r="N145" s="185"/>
      <c r="O145" s="185"/>
      <c r="P145" s="185"/>
      <c r="Q145" s="185"/>
    </row>
    <row r="146" spans="1:18" s="3" customFormat="1" ht="33" customHeight="1">
      <c r="Q146" s="6"/>
    </row>
    <row r="147" spans="1:18" s="3" customFormat="1" ht="58.9" customHeight="1">
      <c r="A147" s="186" t="s">
        <v>27</v>
      </c>
      <c r="B147" s="186"/>
      <c r="C147" s="186"/>
      <c r="D147" s="186"/>
      <c r="E147" s="186"/>
      <c r="F147" s="186"/>
      <c r="G147" s="186"/>
      <c r="H147" s="186"/>
      <c r="I147" s="186"/>
      <c r="J147" s="186"/>
      <c r="K147" s="186"/>
      <c r="L147" s="186"/>
      <c r="M147" s="186"/>
      <c r="N147" s="186"/>
      <c r="O147" s="186"/>
      <c r="P147" s="186"/>
      <c r="Q147" s="186"/>
    </row>
    <row r="148" spans="1:18" s="3" customFormat="1" ht="33" customHeight="1">
      <c r="Q148" s="6"/>
    </row>
    <row r="149" spans="1:18" s="3" customFormat="1" ht="33" customHeight="1">
      <c r="Q149" s="6"/>
    </row>
    <row r="150" spans="1:18" s="3" customFormat="1" ht="31.15" customHeight="1">
      <c r="A150" s="8" t="s">
        <v>26</v>
      </c>
      <c r="B150" s="12"/>
      <c r="F150" s="186" t="s">
        <v>25</v>
      </c>
      <c r="G150" s="186"/>
      <c r="H150" s="186"/>
      <c r="I150" s="186"/>
      <c r="J150" s="186"/>
      <c r="K150" s="186"/>
      <c r="L150" s="186"/>
      <c r="M150" s="186"/>
      <c r="N150" s="186"/>
      <c r="O150" s="186"/>
      <c r="P150" s="186"/>
      <c r="Q150" s="186"/>
      <c r="R150" s="4"/>
    </row>
    <row r="151" spans="1:18" s="3" customFormat="1" ht="31.15" customHeight="1">
      <c r="A151" s="8" t="s">
        <v>24</v>
      </c>
      <c r="B151" s="12"/>
      <c r="F151" s="186"/>
      <c r="G151" s="186"/>
      <c r="H151" s="186"/>
      <c r="I151" s="186"/>
      <c r="J151" s="186"/>
      <c r="K151" s="186"/>
      <c r="L151" s="186"/>
      <c r="M151" s="186"/>
      <c r="N151" s="186"/>
      <c r="O151" s="186"/>
      <c r="P151" s="186"/>
      <c r="Q151" s="186"/>
      <c r="R151" s="4"/>
    </row>
    <row r="152" spans="1:18" s="3" customFormat="1" ht="31.15" customHeight="1">
      <c r="A152" s="8"/>
      <c r="B152" s="12"/>
      <c r="F152" s="7"/>
      <c r="G152" s="7"/>
      <c r="H152" s="7"/>
      <c r="I152" s="7"/>
      <c r="J152" s="7"/>
      <c r="K152" s="7"/>
      <c r="L152" s="7"/>
      <c r="M152" s="7"/>
      <c r="N152" s="7"/>
      <c r="O152" s="7"/>
      <c r="P152" s="7"/>
      <c r="Q152" s="7"/>
      <c r="R152" s="4"/>
    </row>
    <row r="153" spans="1:18" s="3" customFormat="1" ht="31.15" customHeight="1">
      <c r="R153" s="6"/>
    </row>
    <row r="154" spans="1:18" s="3" customFormat="1" ht="31.15" customHeight="1">
      <c r="A154" s="8" t="s">
        <v>23</v>
      </c>
      <c r="F154" s="186" t="s">
        <v>22</v>
      </c>
      <c r="G154" s="186"/>
      <c r="H154" s="186"/>
      <c r="I154" s="186"/>
      <c r="J154" s="186"/>
      <c r="K154" s="186"/>
      <c r="L154" s="186"/>
      <c r="M154" s="186"/>
      <c r="N154" s="186"/>
      <c r="O154" s="186"/>
      <c r="P154" s="186"/>
      <c r="Q154" s="186"/>
      <c r="R154" s="186"/>
    </row>
    <row r="155" spans="1:18" s="3" customFormat="1" ht="31.15" customHeight="1">
      <c r="A155" s="8"/>
      <c r="F155" s="7"/>
      <c r="G155" s="7"/>
      <c r="H155" s="7"/>
      <c r="I155" s="7"/>
      <c r="J155" s="7"/>
      <c r="K155" s="7"/>
      <c r="L155" s="7"/>
      <c r="M155" s="7"/>
      <c r="N155" s="7"/>
      <c r="O155" s="7"/>
      <c r="P155" s="7"/>
      <c r="Q155" s="7"/>
      <c r="R155" s="7"/>
    </row>
    <row r="156" spans="1:18" s="3" customFormat="1" ht="31.15" customHeight="1">
      <c r="L156" s="11"/>
      <c r="R156" s="6"/>
    </row>
    <row r="157" spans="1:18" s="3" customFormat="1" ht="31.15" customHeight="1">
      <c r="A157" s="5" t="s">
        <v>21</v>
      </c>
      <c r="F157" s="186" t="s">
        <v>20</v>
      </c>
      <c r="G157" s="186"/>
      <c r="H157" s="186"/>
      <c r="I157" s="186"/>
      <c r="J157" s="186"/>
      <c r="K157" s="186"/>
      <c r="L157" s="186"/>
      <c r="M157" s="186"/>
      <c r="N157" s="186"/>
      <c r="O157" s="186"/>
      <c r="P157" s="186"/>
      <c r="Q157" s="186"/>
      <c r="R157" s="4"/>
    </row>
    <row r="158" spans="1:18" s="3" customFormat="1" ht="31.15" customHeight="1">
      <c r="A158" s="5"/>
      <c r="F158" s="7"/>
      <c r="G158" s="7"/>
      <c r="H158" s="7"/>
      <c r="I158" s="7"/>
      <c r="J158" s="7"/>
      <c r="K158" s="7"/>
      <c r="L158" s="7"/>
      <c r="M158" s="7"/>
      <c r="N158" s="7"/>
      <c r="O158" s="7"/>
      <c r="P158" s="7"/>
      <c r="Q158" s="7"/>
      <c r="R158" s="4"/>
    </row>
    <row r="159" spans="1:18" s="3" customFormat="1" ht="31.15" customHeight="1">
      <c r="R159" s="6"/>
    </row>
    <row r="160" spans="1:18" s="3" customFormat="1" ht="31.15" customHeight="1">
      <c r="A160" s="8" t="s">
        <v>19</v>
      </c>
      <c r="F160" s="186" t="s">
        <v>18</v>
      </c>
      <c r="G160" s="186"/>
      <c r="H160" s="186"/>
      <c r="I160" s="186"/>
      <c r="J160" s="186"/>
      <c r="K160" s="186"/>
      <c r="L160" s="186"/>
      <c r="M160" s="186"/>
      <c r="N160" s="186"/>
      <c r="O160" s="186"/>
      <c r="P160" s="186"/>
      <c r="Q160" s="186"/>
      <c r="R160" s="7"/>
    </row>
    <row r="161" spans="1:20" s="3" customFormat="1" ht="31.15" customHeight="1">
      <c r="A161" s="8" t="s">
        <v>17</v>
      </c>
      <c r="F161" s="186"/>
      <c r="G161" s="186"/>
      <c r="H161" s="186"/>
      <c r="I161" s="186"/>
      <c r="J161" s="186"/>
      <c r="K161" s="186"/>
      <c r="L161" s="186"/>
      <c r="M161" s="186"/>
      <c r="N161" s="186"/>
      <c r="O161" s="186"/>
      <c r="P161" s="186"/>
      <c r="Q161" s="186"/>
      <c r="R161" s="7"/>
    </row>
    <row r="162" spans="1:20" s="3" customFormat="1" ht="31.15" customHeight="1">
      <c r="A162" s="8"/>
      <c r="F162" s="7"/>
      <c r="G162" s="7"/>
      <c r="H162" s="7"/>
      <c r="I162" s="7"/>
      <c r="J162" s="7"/>
      <c r="K162" s="7"/>
      <c r="L162" s="7"/>
      <c r="M162" s="7"/>
      <c r="N162" s="7"/>
      <c r="O162" s="7"/>
      <c r="P162" s="7"/>
      <c r="Q162" s="7"/>
      <c r="R162" s="7"/>
    </row>
    <row r="163" spans="1:20" s="3" customFormat="1" ht="31.15" customHeight="1">
      <c r="R163" s="6"/>
    </row>
    <row r="164" spans="1:20" s="3" customFormat="1" ht="31.15" customHeight="1">
      <c r="A164" s="8" t="s">
        <v>16</v>
      </c>
      <c r="F164" s="186" t="s">
        <v>3</v>
      </c>
      <c r="G164" s="186"/>
      <c r="H164" s="186"/>
      <c r="I164" s="186"/>
      <c r="J164" s="186"/>
      <c r="K164" s="186"/>
      <c r="L164" s="186"/>
      <c r="M164" s="186"/>
      <c r="N164" s="186"/>
      <c r="O164" s="186"/>
      <c r="P164" s="186"/>
      <c r="Q164" s="186"/>
      <c r="R164" s="186"/>
    </row>
    <row r="165" spans="1:20" s="3" customFormat="1" ht="31.15" customHeight="1">
      <c r="A165" s="8" t="s">
        <v>15</v>
      </c>
      <c r="F165" s="186"/>
      <c r="G165" s="186"/>
      <c r="H165" s="186"/>
      <c r="I165" s="186"/>
      <c r="J165" s="186"/>
      <c r="K165" s="186"/>
      <c r="L165" s="186"/>
      <c r="M165" s="186"/>
      <c r="N165" s="186"/>
      <c r="O165" s="186"/>
      <c r="P165" s="186"/>
      <c r="Q165" s="186"/>
      <c r="R165" s="186"/>
    </row>
    <row r="166" spans="1:20" s="3" customFormat="1" ht="31.15" customHeight="1">
      <c r="A166" s="8"/>
      <c r="F166" s="7"/>
      <c r="G166" s="7"/>
      <c r="H166" s="7"/>
      <c r="I166" s="7"/>
      <c r="J166" s="7"/>
      <c r="K166" s="7"/>
      <c r="L166" s="7"/>
      <c r="M166" s="7"/>
      <c r="N166" s="7"/>
      <c r="O166" s="7"/>
      <c r="P166" s="7"/>
      <c r="Q166" s="7"/>
      <c r="R166" s="7"/>
    </row>
    <row r="167" spans="1:20" s="3" customFormat="1" ht="31.15" customHeight="1">
      <c r="R167" s="6"/>
    </row>
    <row r="168" spans="1:20" s="3" customFormat="1" ht="31.15" customHeight="1">
      <c r="A168" s="10" t="s">
        <v>14</v>
      </c>
      <c r="F168" s="186" t="s">
        <v>3</v>
      </c>
      <c r="G168" s="186"/>
      <c r="H168" s="186"/>
      <c r="I168" s="186"/>
      <c r="J168" s="186"/>
      <c r="K168" s="186"/>
      <c r="L168" s="186"/>
      <c r="M168" s="186"/>
      <c r="N168" s="186"/>
      <c r="O168" s="186"/>
      <c r="P168" s="186"/>
      <c r="Q168" s="186"/>
      <c r="R168" s="7"/>
    </row>
    <row r="169" spans="1:20" s="3" customFormat="1" ht="31.15" customHeight="1">
      <c r="A169" s="10"/>
      <c r="F169" s="7"/>
      <c r="G169" s="7"/>
      <c r="H169" s="7"/>
      <c r="I169" s="7"/>
      <c r="J169" s="7"/>
      <c r="K169" s="7"/>
      <c r="L169" s="7"/>
      <c r="M169" s="7"/>
      <c r="N169" s="7"/>
      <c r="O169" s="7"/>
      <c r="P169" s="7"/>
      <c r="Q169" s="7"/>
      <c r="R169" s="7"/>
    </row>
    <row r="170" spans="1:20" s="3" customFormat="1" ht="31.15" customHeight="1">
      <c r="R170" s="6"/>
    </row>
    <row r="171" spans="1:20" s="3" customFormat="1" ht="31.15" customHeight="1">
      <c r="A171" s="9" t="s">
        <v>13</v>
      </c>
      <c r="F171" s="186" t="s">
        <v>12</v>
      </c>
      <c r="G171" s="186"/>
      <c r="H171" s="186"/>
      <c r="I171" s="186"/>
      <c r="J171" s="186"/>
      <c r="K171" s="186"/>
      <c r="L171" s="186"/>
      <c r="M171" s="186"/>
      <c r="N171" s="186"/>
      <c r="O171" s="186"/>
      <c r="P171" s="186"/>
      <c r="Q171" s="186"/>
      <c r="R171" s="4"/>
      <c r="S171" s="4"/>
      <c r="T171" s="4"/>
    </row>
    <row r="172" spans="1:20" s="3" customFormat="1" ht="31.15" customHeight="1">
      <c r="A172" s="5" t="s">
        <v>11</v>
      </c>
      <c r="F172" s="186"/>
      <c r="G172" s="186"/>
      <c r="H172" s="186"/>
      <c r="I172" s="186"/>
      <c r="J172" s="186"/>
      <c r="K172" s="186"/>
      <c r="L172" s="186"/>
      <c r="M172" s="186"/>
      <c r="N172" s="186"/>
      <c r="O172" s="186"/>
      <c r="P172" s="186"/>
      <c r="Q172" s="186"/>
      <c r="R172" s="4"/>
      <c r="S172" s="4"/>
      <c r="T172" s="4"/>
    </row>
    <row r="173" spans="1:20" s="3" customFormat="1" ht="31.15" customHeight="1">
      <c r="A173" s="5"/>
      <c r="F173" s="7"/>
      <c r="G173" s="7"/>
      <c r="H173" s="7"/>
      <c r="I173" s="7"/>
      <c r="J173" s="7"/>
      <c r="K173" s="7"/>
      <c r="L173" s="7"/>
      <c r="M173" s="7"/>
      <c r="N173" s="7"/>
      <c r="O173" s="7"/>
      <c r="P173" s="7"/>
      <c r="Q173" s="7"/>
      <c r="R173" s="4"/>
      <c r="S173" s="4"/>
      <c r="T173" s="4"/>
    </row>
    <row r="174" spans="1:20" s="3" customFormat="1" ht="31.15" customHeight="1">
      <c r="R174" s="6"/>
    </row>
    <row r="175" spans="1:20" s="3" customFormat="1" ht="31.15" customHeight="1">
      <c r="A175" s="8" t="s">
        <v>10</v>
      </c>
      <c r="F175" s="186" t="s">
        <v>9</v>
      </c>
      <c r="G175" s="186"/>
      <c r="H175" s="186"/>
      <c r="I175" s="186"/>
      <c r="J175" s="186"/>
      <c r="K175" s="186"/>
      <c r="L175" s="186"/>
      <c r="M175" s="186"/>
      <c r="N175" s="186"/>
      <c r="O175" s="186"/>
      <c r="P175" s="186"/>
      <c r="Q175" s="186"/>
      <c r="R175" s="7"/>
    </row>
    <row r="176" spans="1:20" s="3" customFormat="1" ht="31.15" customHeight="1">
      <c r="A176" s="8" t="s">
        <v>8</v>
      </c>
      <c r="F176" s="186"/>
      <c r="G176" s="186"/>
      <c r="H176" s="186"/>
      <c r="I176" s="186"/>
      <c r="J176" s="186"/>
      <c r="K176" s="186"/>
      <c r="L176" s="186"/>
      <c r="M176" s="186"/>
      <c r="N176" s="186"/>
      <c r="O176" s="186"/>
      <c r="P176" s="186"/>
      <c r="Q176" s="186"/>
      <c r="R176" s="7"/>
    </row>
    <row r="177" spans="1:18" s="3" customFormat="1" ht="31.15" customHeight="1">
      <c r="R177" s="6"/>
    </row>
    <row r="178" spans="1:18" s="3" customFormat="1" ht="31.15" customHeight="1">
      <c r="R178" s="6"/>
    </row>
    <row r="179" spans="1:18" s="3" customFormat="1" ht="31.15" customHeight="1">
      <c r="A179" s="8" t="s">
        <v>7</v>
      </c>
      <c r="F179" s="186" t="s">
        <v>6</v>
      </c>
      <c r="G179" s="186"/>
      <c r="H179" s="186"/>
      <c r="I179" s="186"/>
      <c r="J179" s="186"/>
      <c r="K179" s="186"/>
      <c r="L179" s="186"/>
      <c r="M179" s="186"/>
      <c r="N179" s="186"/>
      <c r="O179" s="186"/>
      <c r="P179" s="186"/>
      <c r="Q179" s="186"/>
      <c r="R179" s="4"/>
    </row>
    <row r="180" spans="1:18" s="3" customFormat="1" ht="31.15" customHeight="1">
      <c r="A180" s="8" t="s">
        <v>5</v>
      </c>
      <c r="F180" s="186"/>
      <c r="G180" s="186"/>
      <c r="H180" s="186"/>
      <c r="I180" s="186"/>
      <c r="J180" s="186"/>
      <c r="K180" s="186"/>
      <c r="L180" s="186"/>
      <c r="M180" s="186"/>
      <c r="N180" s="186"/>
      <c r="O180" s="186"/>
      <c r="P180" s="186"/>
      <c r="Q180" s="186"/>
      <c r="R180" s="4"/>
    </row>
    <row r="181" spans="1:18" s="3" customFormat="1" ht="30.6" customHeight="1">
      <c r="A181" s="8"/>
      <c r="F181" s="7"/>
      <c r="G181" s="7"/>
      <c r="H181" s="7"/>
      <c r="I181" s="7"/>
      <c r="J181" s="7"/>
      <c r="K181" s="7"/>
      <c r="L181" s="7"/>
      <c r="M181" s="7"/>
      <c r="N181" s="7"/>
      <c r="O181" s="7"/>
      <c r="P181" s="7"/>
      <c r="Q181" s="7"/>
      <c r="R181" s="7"/>
    </row>
    <row r="182" spans="1:18" s="3" customFormat="1" ht="31.15" customHeight="1">
      <c r="R182" s="6"/>
    </row>
    <row r="183" spans="1:18" s="3" customFormat="1" ht="31.15" customHeight="1">
      <c r="A183" s="5" t="s">
        <v>4</v>
      </c>
      <c r="F183" s="186" t="s">
        <v>3</v>
      </c>
      <c r="G183" s="186"/>
      <c r="H183" s="186"/>
      <c r="I183" s="186"/>
      <c r="J183" s="186"/>
      <c r="K183" s="186"/>
      <c r="L183" s="186"/>
      <c r="M183" s="186"/>
      <c r="N183" s="186"/>
      <c r="O183" s="186"/>
      <c r="P183" s="186"/>
      <c r="Q183" s="186"/>
      <c r="R183" s="4"/>
    </row>
    <row r="184" spans="1:18" ht="30" customHeight="1"/>
    <row r="185" spans="1:18" ht="30" customHeight="1"/>
    <row r="186" spans="1:18" s="3" customFormat="1" ht="30" customHeight="1">
      <c r="A186" s="187" t="s">
        <v>2</v>
      </c>
      <c r="B186" s="187"/>
      <c r="C186" s="187"/>
      <c r="D186" s="187"/>
      <c r="E186" s="187"/>
      <c r="F186" s="184" t="s">
        <v>1</v>
      </c>
      <c r="G186" s="184"/>
      <c r="H186" s="184"/>
      <c r="I186" s="184"/>
      <c r="J186" s="184"/>
      <c r="K186" s="184"/>
      <c r="L186" s="184"/>
      <c r="M186" s="184"/>
      <c r="N186" s="184"/>
      <c r="O186" s="184"/>
      <c r="P186" s="184"/>
      <c r="Q186" s="184"/>
      <c r="R186" s="4"/>
    </row>
    <row r="187" spans="1:18" ht="30">
      <c r="A187" s="183" t="s">
        <v>0</v>
      </c>
      <c r="B187" s="183"/>
      <c r="C187" s="183"/>
      <c r="D187" s="183"/>
      <c r="E187" s="183"/>
      <c r="F187" s="184"/>
      <c r="G187" s="184"/>
      <c r="H187" s="184"/>
      <c r="I187" s="184"/>
      <c r="J187" s="184"/>
      <c r="K187" s="184"/>
      <c r="L187" s="184"/>
      <c r="M187" s="184"/>
      <c r="N187" s="184"/>
      <c r="O187" s="184"/>
      <c r="P187" s="184"/>
      <c r="Q187" s="184"/>
    </row>
  </sheetData>
  <sheetProtection algorithmName="SHA-512" hashValue="5OlSg5dH2QRiFnQfb1f9FzkHgUdzIodowcqJklyrLg4XwG5XhKTxSk3HnJoWVyeoWE/jjIaIHMH0DXACV8JZ5w==" saltValue="8ltkoDz92uu7QP8Dy0vWpg==" spinCount="100000" sheet="1" selectLockedCells="1"/>
  <mergeCells count="166">
    <mergeCell ref="A143:Q143"/>
    <mergeCell ref="A147:Q147"/>
    <mergeCell ref="A76:A77"/>
    <mergeCell ref="B76:M77"/>
    <mergeCell ref="N76:N77"/>
    <mergeCell ref="O76:O77"/>
    <mergeCell ref="P76:P77"/>
    <mergeCell ref="B92:M92"/>
    <mergeCell ref="B85:M85"/>
    <mergeCell ref="B86:M86"/>
    <mergeCell ref="B99:M99"/>
    <mergeCell ref="O130:Q130"/>
    <mergeCell ref="B116:M116"/>
    <mergeCell ref="B105:M105"/>
    <mergeCell ref="B106:M106"/>
    <mergeCell ref="B107:M107"/>
    <mergeCell ref="B108:M108"/>
    <mergeCell ref="B109:M109"/>
    <mergeCell ref="B110:M110"/>
    <mergeCell ref="B98:M98"/>
    <mergeCell ref="B111:M111"/>
    <mergeCell ref="B112:M112"/>
    <mergeCell ref="B113:M113"/>
    <mergeCell ref="B114:M114"/>
    <mergeCell ref="A187:E187"/>
    <mergeCell ref="F186:Q187"/>
    <mergeCell ref="A145:Q145"/>
    <mergeCell ref="F150:Q151"/>
    <mergeCell ref="F154:R154"/>
    <mergeCell ref="F157:Q157"/>
    <mergeCell ref="F171:Q172"/>
    <mergeCell ref="F160:Q161"/>
    <mergeCell ref="F164:Q165"/>
    <mergeCell ref="R164:R165"/>
    <mergeCell ref="A186:E186"/>
    <mergeCell ref="F168:Q168"/>
    <mergeCell ref="F175:Q176"/>
    <mergeCell ref="F179:Q180"/>
    <mergeCell ref="F183:Q183"/>
    <mergeCell ref="A13:A14"/>
    <mergeCell ref="B13:M14"/>
    <mergeCell ref="N13:N14"/>
    <mergeCell ref="O13:O14"/>
    <mergeCell ref="P13:P14"/>
    <mergeCell ref="Q13:Q14"/>
    <mergeCell ref="Q76:Q77"/>
    <mergeCell ref="B87:M87"/>
    <mergeCell ref="B88:M88"/>
    <mergeCell ref="B81:M81"/>
    <mergeCell ref="B82:M82"/>
    <mergeCell ref="B83:M83"/>
    <mergeCell ref="B84:M84"/>
    <mergeCell ref="B15:M15"/>
    <mergeCell ref="B16:M16"/>
    <mergeCell ref="B17:M17"/>
    <mergeCell ref="B41:M41"/>
    <mergeCell ref="B35:M35"/>
    <mergeCell ref="B36:M36"/>
    <mergeCell ref="B37:M37"/>
    <mergeCell ref="B38:M38"/>
    <mergeCell ref="B64:M64"/>
    <mergeCell ref="B65:M65"/>
    <mergeCell ref="B66:M66"/>
    <mergeCell ref="B3:H3"/>
    <mergeCell ref="B24:M24"/>
    <mergeCell ref="B25:M25"/>
    <mergeCell ref="B5:C5"/>
    <mergeCell ref="F9:G9"/>
    <mergeCell ref="F11:G11"/>
    <mergeCell ref="G6:M7"/>
    <mergeCell ref="B39:M39"/>
    <mergeCell ref="B40:M40"/>
    <mergeCell ref="B26:M26"/>
    <mergeCell ref="B27:M27"/>
    <mergeCell ref="B28:M28"/>
    <mergeCell ref="B29:M29"/>
    <mergeCell ref="B18:M18"/>
    <mergeCell ref="B19:M19"/>
    <mergeCell ref="B20:M20"/>
    <mergeCell ref="B23:M23"/>
    <mergeCell ref="B30:M30"/>
    <mergeCell ref="B31:M31"/>
    <mergeCell ref="B32:M32"/>
    <mergeCell ref="B33:M33"/>
    <mergeCell ref="B34:M34"/>
    <mergeCell ref="B22:M22"/>
    <mergeCell ref="B21:M21"/>
    <mergeCell ref="B54:M54"/>
    <mergeCell ref="B55:M55"/>
    <mergeCell ref="B56:M56"/>
    <mergeCell ref="B57:M57"/>
    <mergeCell ref="B58:M58"/>
    <mergeCell ref="B59:M59"/>
    <mergeCell ref="B60:M60"/>
    <mergeCell ref="B61:M61"/>
    <mergeCell ref="B42:M42"/>
    <mergeCell ref="B43:M43"/>
    <mergeCell ref="B44:M44"/>
    <mergeCell ref="B45:M45"/>
    <mergeCell ref="B46:M46"/>
    <mergeCell ref="B48:M48"/>
    <mergeCell ref="B50:M50"/>
    <mergeCell ref="B51:M51"/>
    <mergeCell ref="B52:M52"/>
    <mergeCell ref="B62:M62"/>
    <mergeCell ref="B63:M63"/>
    <mergeCell ref="B47:M47"/>
    <mergeCell ref="B93:M93"/>
    <mergeCell ref="B94:M94"/>
    <mergeCell ref="B95:M95"/>
    <mergeCell ref="B96:M96"/>
    <mergeCell ref="B97:M97"/>
    <mergeCell ref="B67:M67"/>
    <mergeCell ref="B68:M68"/>
    <mergeCell ref="B69:M69"/>
    <mergeCell ref="B70:M70"/>
    <mergeCell ref="B71:M71"/>
    <mergeCell ref="B72:M72"/>
    <mergeCell ref="B73:M73"/>
    <mergeCell ref="B74:M74"/>
    <mergeCell ref="B75:M75"/>
    <mergeCell ref="B78:M78"/>
    <mergeCell ref="B79:M79"/>
    <mergeCell ref="B80:M80"/>
    <mergeCell ref="B89:M89"/>
    <mergeCell ref="B90:M90"/>
    <mergeCell ref="B91:M91"/>
    <mergeCell ref="B53:M53"/>
    <mergeCell ref="B115:M115"/>
    <mergeCell ref="B100:M100"/>
    <mergeCell ref="B101:M101"/>
    <mergeCell ref="B102:M102"/>
    <mergeCell ref="B103:M103"/>
    <mergeCell ref="B104:M104"/>
    <mergeCell ref="A134:L134"/>
    <mergeCell ref="M134:N134"/>
    <mergeCell ref="O134:Q134"/>
    <mergeCell ref="A132:L132"/>
    <mergeCell ref="M132:N132"/>
    <mergeCell ref="O132:Q132"/>
    <mergeCell ref="A133:L133"/>
    <mergeCell ref="M133:N133"/>
    <mergeCell ref="O133:Q133"/>
    <mergeCell ref="A131:L131"/>
    <mergeCell ref="M131:N131"/>
    <mergeCell ref="O131:Q131"/>
    <mergeCell ref="B117:M117"/>
    <mergeCell ref="B118:M118"/>
    <mergeCell ref="B119:M119"/>
    <mergeCell ref="A124:L125"/>
    <mergeCell ref="M124:N125"/>
    <mergeCell ref="O124:Q125"/>
    <mergeCell ref="A129:L129"/>
    <mergeCell ref="M129:N129"/>
    <mergeCell ref="O129:Q129"/>
    <mergeCell ref="A130:L130"/>
    <mergeCell ref="M130:N130"/>
    <mergeCell ref="A126:L126"/>
    <mergeCell ref="M126:N126"/>
    <mergeCell ref="O126:Q126"/>
    <mergeCell ref="A127:L127"/>
    <mergeCell ref="M127:N127"/>
    <mergeCell ref="O127:Q127"/>
    <mergeCell ref="A128:L128"/>
    <mergeCell ref="M128:N128"/>
    <mergeCell ref="O128:Q128"/>
  </mergeCells>
  <printOptions horizontalCentered="1"/>
  <pageMargins left="0.7" right="0.7" top="0.75" bottom="0.75" header="0.3" footer="0.3"/>
  <pageSetup scale="32" fitToHeight="0" orientation="portrait" r:id="rId1"/>
  <headerFooter alignWithMargins="0"/>
  <rowBreaks count="2" manualBreakCount="2">
    <brk id="75" max="16383" man="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Audit Supp</vt:lpstr>
      <vt:lpstr>'Audit Supp'!Print_Area</vt:lpstr>
    </vt:vector>
  </TitlesOfParts>
  <Company>California Housing 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MHSA Supplemental Audit Financials Form</dc:title>
  <dc:creator/>
  <cp:lastModifiedBy>Mark Matus</cp:lastModifiedBy>
  <cp:lastPrinted>2017-03-07T21:34:59Z</cp:lastPrinted>
  <dcterms:created xsi:type="dcterms:W3CDTF">2013-11-04T18:43:57Z</dcterms:created>
  <dcterms:modified xsi:type="dcterms:W3CDTF">2020-10-06T17:38:59Z</dcterms:modified>
  <cp:category>CalHFA Asset Management</cp:category>
</cp:coreProperties>
</file>